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F:\wwwroot\KBKV\comp\oceanracing\"/>
    </mc:Choice>
  </mc:AlternateContent>
  <xr:revisionPtr revIDLastSave="0" documentId="8_{95CB0384-268A-4CB8-BBEF-0A17E43CD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lectie-overzicht Elites" sheetId="1" r:id="rId1"/>
    <sheet name="Uitle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1" l="1"/>
  <c r="Q68" i="1"/>
  <c r="G68" i="1" s="1"/>
  <c r="R68" i="1" s="1"/>
  <c r="N68" i="1" s="1"/>
  <c r="P68" i="1"/>
  <c r="O68" i="1"/>
  <c r="M68" i="1"/>
  <c r="H68" i="1"/>
  <c r="F68" i="1"/>
  <c r="Q67" i="1"/>
  <c r="M67" i="1"/>
  <c r="H67" i="1"/>
  <c r="F67" i="1"/>
  <c r="F66" i="1"/>
  <c r="P65" i="1"/>
  <c r="F65" i="1"/>
  <c r="Q64" i="1"/>
  <c r="G64" i="1" s="1"/>
  <c r="R64" i="1" s="1"/>
  <c r="P64" i="1"/>
  <c r="M64" i="1"/>
  <c r="H64" i="1"/>
  <c r="F64" i="1"/>
  <c r="Q63" i="1"/>
  <c r="M63" i="1"/>
  <c r="H63" i="1"/>
  <c r="F63" i="1"/>
  <c r="M62" i="1"/>
  <c r="F62" i="1"/>
  <c r="F61" i="1"/>
  <c r="Q60" i="1"/>
  <c r="G60" i="1" s="1"/>
  <c r="P60" i="1"/>
  <c r="M60" i="1"/>
  <c r="H60" i="1"/>
  <c r="F60" i="1"/>
  <c r="Q59" i="1"/>
  <c r="M59" i="1"/>
  <c r="H59" i="1"/>
  <c r="F59" i="1"/>
  <c r="M58" i="1"/>
  <c r="F58" i="1"/>
  <c r="F57" i="1"/>
  <c r="Q56" i="1"/>
  <c r="G56" i="1" s="1"/>
  <c r="R56" i="1" s="1"/>
  <c r="N56" i="1" s="1"/>
  <c r="P56" i="1"/>
  <c r="M56" i="1"/>
  <c r="H56" i="1"/>
  <c r="F56" i="1"/>
  <c r="Q55" i="1"/>
  <c r="M55" i="1"/>
  <c r="H55" i="1"/>
  <c r="F55" i="1"/>
  <c r="F54" i="1"/>
  <c r="F53" i="1"/>
  <c r="Q52" i="1"/>
  <c r="G52" i="1" s="1"/>
  <c r="R52" i="1" s="1"/>
  <c r="P52" i="1"/>
  <c r="M52" i="1"/>
  <c r="H52" i="1"/>
  <c r="F52" i="1"/>
  <c r="Q51" i="1"/>
  <c r="M51" i="1"/>
  <c r="H51" i="1"/>
  <c r="F51" i="1"/>
  <c r="F50" i="1"/>
  <c r="F49" i="1"/>
  <c r="P49" i="1" s="1"/>
  <c r="Q48" i="1"/>
  <c r="G48" i="1" s="1"/>
  <c r="R48" i="1" s="1"/>
  <c r="P48" i="1"/>
  <c r="M48" i="1"/>
  <c r="H48" i="1"/>
  <c r="F48" i="1"/>
  <c r="Q47" i="1"/>
  <c r="M47" i="1"/>
  <c r="H47" i="1"/>
  <c r="F47" i="1"/>
  <c r="M46" i="1"/>
  <c r="F46" i="1"/>
  <c r="F45" i="1"/>
  <c r="Q44" i="1"/>
  <c r="G44" i="1" s="1"/>
  <c r="P44" i="1"/>
  <c r="M44" i="1"/>
  <c r="H44" i="1"/>
  <c r="F44" i="1"/>
  <c r="Q43" i="1"/>
  <c r="M43" i="1"/>
  <c r="H43" i="1"/>
  <c r="F43" i="1"/>
  <c r="M42" i="1"/>
  <c r="F42" i="1"/>
  <c r="F41" i="1"/>
  <c r="Q40" i="1"/>
  <c r="G40" i="1" s="1"/>
  <c r="R40" i="1" s="1"/>
  <c r="P40" i="1"/>
  <c r="M40" i="1"/>
  <c r="H40" i="1"/>
  <c r="F40" i="1"/>
  <c r="Q39" i="1"/>
  <c r="M39" i="1"/>
  <c r="H39" i="1"/>
  <c r="F39" i="1"/>
  <c r="F38" i="1"/>
  <c r="F37" i="1"/>
  <c r="Q36" i="1"/>
  <c r="G36" i="1" s="1"/>
  <c r="R36" i="1" s="1"/>
  <c r="N36" i="1" s="1"/>
  <c r="P36" i="1"/>
  <c r="M36" i="1"/>
  <c r="H36" i="1"/>
  <c r="F36" i="1"/>
  <c r="Q35" i="1"/>
  <c r="M35" i="1"/>
  <c r="H35" i="1"/>
  <c r="F35" i="1"/>
  <c r="F34" i="1"/>
  <c r="P33" i="1"/>
  <c r="F33" i="1"/>
  <c r="Q32" i="1"/>
  <c r="G32" i="1" s="1"/>
  <c r="R32" i="1" s="1"/>
  <c r="P32" i="1"/>
  <c r="M32" i="1"/>
  <c r="H32" i="1"/>
  <c r="F32" i="1"/>
  <c r="Q31" i="1"/>
  <c r="M31" i="1"/>
  <c r="H31" i="1"/>
  <c r="F31" i="1"/>
  <c r="M30" i="1"/>
  <c r="F30" i="1"/>
  <c r="F29" i="1"/>
  <c r="Q28" i="1"/>
  <c r="G28" i="1" s="1"/>
  <c r="P28" i="1"/>
  <c r="M28" i="1"/>
  <c r="H28" i="1"/>
  <c r="F28" i="1"/>
  <c r="F27" i="1"/>
  <c r="M26" i="1"/>
  <c r="F26" i="1"/>
  <c r="P25" i="1"/>
  <c r="H25" i="1"/>
  <c r="F25" i="1"/>
  <c r="Q24" i="1"/>
  <c r="G24" i="1" s="1"/>
  <c r="P24" i="1"/>
  <c r="M24" i="1"/>
  <c r="H24" i="1"/>
  <c r="F24" i="1"/>
  <c r="F23" i="1"/>
  <c r="M22" i="1"/>
  <c r="F22" i="1"/>
  <c r="P21" i="1"/>
  <c r="H21" i="1"/>
  <c r="F21" i="1"/>
  <c r="Q20" i="1"/>
  <c r="P20" i="1"/>
  <c r="O20" i="1"/>
  <c r="M20" i="1"/>
  <c r="H20" i="1"/>
  <c r="G20" i="1"/>
  <c r="R20" i="1" s="1"/>
  <c r="F20" i="1"/>
  <c r="F19" i="1"/>
  <c r="M18" i="1"/>
  <c r="F18" i="1"/>
  <c r="P17" i="1"/>
  <c r="H17" i="1"/>
  <c r="F17" i="1"/>
  <c r="Q16" i="1"/>
  <c r="P16" i="1"/>
  <c r="M16" i="1"/>
  <c r="H16" i="1"/>
  <c r="F16" i="1"/>
  <c r="Q15" i="1"/>
  <c r="M15" i="1"/>
  <c r="F15" i="1"/>
  <c r="P15" i="1" s="1"/>
  <c r="F14" i="1"/>
  <c r="Q13" i="1"/>
  <c r="G13" i="1" s="1"/>
  <c r="R13" i="1" s="1"/>
  <c r="N13" i="1" s="1"/>
  <c r="P13" i="1"/>
  <c r="M13" i="1"/>
  <c r="H13" i="1"/>
  <c r="F13" i="1"/>
  <c r="F12" i="1"/>
  <c r="P12" i="1" s="1"/>
  <c r="H12" i="1" s="1"/>
  <c r="F11" i="1"/>
  <c r="P11" i="1" s="1"/>
  <c r="Q12" i="1" l="1"/>
  <c r="Q11" i="1"/>
  <c r="G16" i="1"/>
  <c r="R16" i="1" s="1"/>
  <c r="N16" i="1" s="1"/>
  <c r="N52" i="1"/>
  <c r="N40" i="1"/>
  <c r="R24" i="1"/>
  <c r="N24" i="1" s="1"/>
  <c r="O24" i="1"/>
  <c r="N20" i="1"/>
  <c r="O32" i="1"/>
  <c r="O13" i="1"/>
  <c r="O36" i="1"/>
  <c r="O48" i="1"/>
  <c r="O52" i="1"/>
  <c r="O64" i="1"/>
  <c r="Q14" i="1"/>
  <c r="G14" i="1" s="1"/>
  <c r="M14" i="1"/>
  <c r="P14" i="1"/>
  <c r="H14" i="1"/>
  <c r="Q10" i="1"/>
  <c r="P10" i="1"/>
  <c r="P54" i="1"/>
  <c r="H54" i="1"/>
  <c r="M54" i="1"/>
  <c r="R28" i="1"/>
  <c r="N28" i="1" s="1"/>
  <c r="O28" i="1"/>
  <c r="P38" i="1"/>
  <c r="H38" i="1"/>
  <c r="M38" i="1"/>
  <c r="R60" i="1"/>
  <c r="N60" i="1" s="1"/>
  <c r="O60" i="1"/>
  <c r="Q38" i="1"/>
  <c r="G38" i="1" s="1"/>
  <c r="Q49" i="1"/>
  <c r="G49" i="1" s="1"/>
  <c r="M49" i="1"/>
  <c r="H49" i="1"/>
  <c r="R44" i="1"/>
  <c r="N44" i="1" s="1"/>
  <c r="O44" i="1"/>
  <c r="Q33" i="1"/>
  <c r="G33" i="1" s="1"/>
  <c r="M33" i="1"/>
  <c r="H33" i="1"/>
  <c r="Q54" i="1"/>
  <c r="G54" i="1" s="1"/>
  <c r="Q65" i="1"/>
  <c r="G65" i="1" s="1"/>
  <c r="M65" i="1"/>
  <c r="H65" i="1"/>
  <c r="P19" i="1"/>
  <c r="P23" i="1"/>
  <c r="P27" i="1"/>
  <c r="Q27" i="1"/>
  <c r="G27" i="1" s="1"/>
  <c r="Q29" i="1"/>
  <c r="G29" i="1" s="1"/>
  <c r="M29" i="1"/>
  <c r="H29" i="1"/>
  <c r="P29" i="1"/>
  <c r="P34" i="1"/>
  <c r="H34" i="1"/>
  <c r="Q34" i="1"/>
  <c r="G34" i="1" s="1"/>
  <c r="Q45" i="1"/>
  <c r="G45" i="1" s="1"/>
  <c r="M45" i="1"/>
  <c r="H45" i="1"/>
  <c r="P45" i="1"/>
  <c r="P50" i="1"/>
  <c r="H50" i="1"/>
  <c r="Q50" i="1"/>
  <c r="G50" i="1" s="1"/>
  <c r="Q61" i="1"/>
  <c r="G61" i="1" s="1"/>
  <c r="M61" i="1"/>
  <c r="H61" i="1"/>
  <c r="P61" i="1"/>
  <c r="P66" i="1"/>
  <c r="H66" i="1"/>
  <c r="Q66" i="1"/>
  <c r="G66" i="1" s="1"/>
  <c r="G15" i="1"/>
  <c r="P18" i="1"/>
  <c r="H18" i="1"/>
  <c r="H19" i="1"/>
  <c r="Q19" i="1"/>
  <c r="G19" i="1" s="1"/>
  <c r="P22" i="1"/>
  <c r="H22" i="1"/>
  <c r="H23" i="1"/>
  <c r="Q23" i="1"/>
  <c r="G23" i="1" s="1"/>
  <c r="P26" i="1"/>
  <c r="H26" i="1"/>
  <c r="H27" i="1"/>
  <c r="P30" i="1"/>
  <c r="H30" i="1"/>
  <c r="Q30" i="1"/>
  <c r="G30" i="1" s="1"/>
  <c r="Q41" i="1"/>
  <c r="G41" i="1" s="1"/>
  <c r="M41" i="1"/>
  <c r="H41" i="1"/>
  <c r="P41" i="1"/>
  <c r="P46" i="1"/>
  <c r="H46" i="1"/>
  <c r="Q46" i="1"/>
  <c r="Q57" i="1"/>
  <c r="G57" i="1" s="1"/>
  <c r="M57" i="1"/>
  <c r="H57" i="1"/>
  <c r="P57" i="1"/>
  <c r="P62" i="1"/>
  <c r="H62" i="1"/>
  <c r="Q62" i="1"/>
  <c r="H11" i="1"/>
  <c r="H15" i="1"/>
  <c r="Q17" i="1"/>
  <c r="G17" i="1" s="1"/>
  <c r="M17" i="1"/>
  <c r="Q18" i="1"/>
  <c r="G18" i="1" s="1"/>
  <c r="M19" i="1"/>
  <c r="Q21" i="1"/>
  <c r="G21" i="1" s="1"/>
  <c r="M21" i="1"/>
  <c r="Q22" i="1"/>
  <c r="G22" i="1" s="1"/>
  <c r="M23" i="1"/>
  <c r="Q25" i="1"/>
  <c r="G25" i="1" s="1"/>
  <c r="M25" i="1"/>
  <c r="Q26" i="1"/>
  <c r="G26" i="1" s="1"/>
  <c r="M27" i="1"/>
  <c r="N32" i="1"/>
  <c r="M34" i="1"/>
  <c r="Q37" i="1"/>
  <c r="G37" i="1" s="1"/>
  <c r="M37" i="1"/>
  <c r="H37" i="1"/>
  <c r="P37" i="1"/>
  <c r="O40" i="1"/>
  <c r="P42" i="1"/>
  <c r="H42" i="1"/>
  <c r="Q42" i="1"/>
  <c r="G42" i="1" s="1"/>
  <c r="G46" i="1"/>
  <c r="N48" i="1"/>
  <c r="M50" i="1"/>
  <c r="Q53" i="1"/>
  <c r="G53" i="1" s="1"/>
  <c r="M53" i="1"/>
  <c r="H53" i="1"/>
  <c r="P53" i="1"/>
  <c r="O56" i="1"/>
  <c r="P58" i="1"/>
  <c r="H58" i="1"/>
  <c r="Q58" i="1"/>
  <c r="G58" i="1" s="1"/>
  <c r="G62" i="1"/>
  <c r="N64" i="1"/>
  <c r="M66" i="1"/>
  <c r="Q69" i="1"/>
  <c r="G69" i="1" s="1"/>
  <c r="M69" i="1"/>
  <c r="H69" i="1"/>
  <c r="P69" i="1"/>
  <c r="G31" i="1"/>
  <c r="P31" i="1"/>
  <c r="G35" i="1"/>
  <c r="P35" i="1"/>
  <c r="G39" i="1"/>
  <c r="P39" i="1"/>
  <c r="G43" i="1"/>
  <c r="P43" i="1"/>
  <c r="G47" i="1"/>
  <c r="P47" i="1"/>
  <c r="G51" i="1"/>
  <c r="P51" i="1"/>
  <c r="G55" i="1"/>
  <c r="P55" i="1"/>
  <c r="G59" i="1"/>
  <c r="P59" i="1"/>
  <c r="G63" i="1"/>
  <c r="P63" i="1"/>
  <c r="G67" i="1"/>
  <c r="P67" i="1"/>
  <c r="O16" i="1" l="1"/>
  <c r="R12" i="1"/>
  <c r="N12" i="1" s="1"/>
  <c r="O12" i="1"/>
  <c r="O10" i="1"/>
  <c r="R10" i="1"/>
  <c r="N10" i="1" s="1"/>
  <c r="R65" i="1"/>
  <c r="N65" i="1" s="1"/>
  <c r="O65" i="1"/>
  <c r="O18" i="1"/>
  <c r="R18" i="1"/>
  <c r="N18" i="1" s="1"/>
  <c r="O54" i="1"/>
  <c r="R54" i="1"/>
  <c r="N54" i="1" s="1"/>
  <c r="R49" i="1"/>
  <c r="N49" i="1" s="1"/>
  <c r="O49" i="1"/>
  <c r="R50" i="1"/>
  <c r="N50" i="1" s="1"/>
  <c r="O50" i="1"/>
  <c r="O26" i="1"/>
  <c r="R26" i="1"/>
  <c r="N26" i="1" s="1"/>
  <c r="R33" i="1"/>
  <c r="N33" i="1" s="1"/>
  <c r="O33" i="1"/>
  <c r="O23" i="1"/>
  <c r="R23" i="1"/>
  <c r="N23" i="1" s="1"/>
  <c r="O19" i="1"/>
  <c r="R19" i="1"/>
  <c r="N19" i="1" s="1"/>
  <c r="R61" i="1"/>
  <c r="N61" i="1" s="1"/>
  <c r="O61" i="1"/>
  <c r="R57" i="1"/>
  <c r="N57" i="1" s="1"/>
  <c r="O57" i="1"/>
  <c r="R41" i="1"/>
  <c r="N41" i="1" s="1"/>
  <c r="O41" i="1"/>
  <c r="R30" i="1"/>
  <c r="N30" i="1" s="1"/>
  <c r="O30" i="1"/>
  <c r="O22" i="1"/>
  <c r="R22" i="1"/>
  <c r="N22" i="1" s="1"/>
  <c r="R29" i="1"/>
  <c r="N29" i="1" s="1"/>
  <c r="O29" i="1"/>
  <c r="O27" i="1"/>
  <c r="R27" i="1"/>
  <c r="N27" i="1" s="1"/>
  <c r="O38" i="1"/>
  <c r="R38" i="1"/>
  <c r="N38" i="1" s="1"/>
  <c r="O55" i="1"/>
  <c r="R55" i="1"/>
  <c r="N55" i="1" s="1"/>
  <c r="O39" i="1"/>
  <c r="R39" i="1"/>
  <c r="N39" i="1" s="1"/>
  <c r="R69" i="1"/>
  <c r="N69" i="1" s="1"/>
  <c r="O69" i="1"/>
  <c r="R53" i="1"/>
  <c r="N53" i="1" s="1"/>
  <c r="O53" i="1"/>
  <c r="R37" i="1"/>
  <c r="N37" i="1" s="1"/>
  <c r="O37" i="1"/>
  <c r="O11" i="1"/>
  <c r="R11" i="1"/>
  <c r="N11" i="1" s="1"/>
  <c r="O14" i="1"/>
  <c r="R14" i="1"/>
  <c r="N14" i="1" s="1"/>
  <c r="O21" i="1"/>
  <c r="R21" i="1"/>
  <c r="N21" i="1" s="1"/>
  <c r="R66" i="1"/>
  <c r="N66" i="1" s="1"/>
  <c r="O66" i="1"/>
  <c r="R62" i="1"/>
  <c r="N62" i="1" s="1"/>
  <c r="O62" i="1"/>
  <c r="R46" i="1"/>
  <c r="N46" i="1" s="1"/>
  <c r="O46" i="1"/>
  <c r="R34" i="1"/>
  <c r="N34" i="1" s="1"/>
  <c r="O34" i="1"/>
  <c r="O15" i="1"/>
  <c r="R15" i="1"/>
  <c r="N15" i="1" s="1"/>
  <c r="O63" i="1"/>
  <c r="R63" i="1"/>
  <c r="N63" i="1" s="1"/>
  <c r="O47" i="1"/>
  <c r="R47" i="1"/>
  <c r="N47" i="1" s="1"/>
  <c r="O31" i="1"/>
  <c r="R31" i="1"/>
  <c r="N31" i="1" s="1"/>
  <c r="O58" i="1"/>
  <c r="R58" i="1"/>
  <c r="N58" i="1" s="1"/>
  <c r="O42" i="1"/>
  <c r="R42" i="1"/>
  <c r="N42" i="1" s="1"/>
  <c r="O25" i="1"/>
  <c r="R25" i="1"/>
  <c r="N25" i="1" s="1"/>
  <c r="O67" i="1"/>
  <c r="R67" i="1"/>
  <c r="N67" i="1" s="1"/>
  <c r="O59" i="1"/>
  <c r="R59" i="1"/>
  <c r="N59" i="1" s="1"/>
  <c r="O51" i="1"/>
  <c r="R51" i="1"/>
  <c r="N51" i="1" s="1"/>
  <c r="O43" i="1"/>
  <c r="R43" i="1"/>
  <c r="N43" i="1" s="1"/>
  <c r="O35" i="1"/>
  <c r="R35" i="1"/>
  <c r="N35" i="1" s="1"/>
  <c r="O17" i="1"/>
  <c r="R17" i="1"/>
  <c r="N17" i="1" s="1"/>
  <c r="R45" i="1"/>
  <c r="N45" i="1" s="1"/>
  <c r="O45" i="1"/>
</calcChain>
</file>

<file path=xl/sharedStrings.xml><?xml version="1.0" encoding="utf-8"?>
<sst xmlns="http://schemas.openxmlformats.org/spreadsheetml/2006/main" count="43" uniqueCount="43">
  <si>
    <t>Belgische EK SUP 2026 – Selectievoorstel (plaatsen 1–2 + reserves)</t>
  </si>
  <si>
    <t>Gebruik: vul per discipline/gender/categorie de tijden van kandidaten. De sheet bepaalt automatisch Plaats 1 en Plaats 2 en geeft 'Reserve' op basis van % achter Plaats 1 (Elite: instelbaar, Masters: 10%).</t>
  </si>
  <si>
    <t>Instellingen</t>
  </si>
  <si>
    <t>Elite – maximum % achter Plaats 1 voor 'Reserve'</t>
  </si>
  <si>
    <t>(aanpasbaar)</t>
  </si>
  <si>
    <t>Masters – maximum % achter Plaats 1 voor 'Reserve'</t>
  </si>
  <si>
    <t>(vast: 10% M en F)</t>
  </si>
  <si>
    <t>Opmerking</t>
  </si>
  <si>
    <t>Masters reserves: 10% voor zowel heren als dames.</t>
  </si>
  <si>
    <t>Discipline</t>
  </si>
  <si>
    <t>Gender</t>
  </si>
  <si>
    <t>Categorie</t>
  </si>
  <si>
    <t>Atleet</t>
  </si>
  <si>
    <t>Tijd (hh:mm:ss)</t>
  </si>
  <si>
    <t>Tijd (sec)</t>
  </si>
  <si>
    <t>% achter P1</t>
  </si>
  <si>
    <t>Selectiestatus</t>
  </si>
  <si>
    <t>BK-plaats</t>
  </si>
  <si>
    <t>BK-score</t>
  </si>
  <si>
    <t>Preselectie-score</t>
  </si>
  <si>
    <t>Consistentie-score</t>
  </si>
  <si>
    <t>Readiness (0-100)</t>
  </si>
  <si>
    <t>Totaalscore (optioneel)</t>
  </si>
  <si>
    <t>Rang (helper)</t>
  </si>
  <si>
    <t>P1 sec (helper)</t>
  </si>
  <si>
    <t>%score (helper)</t>
  </si>
  <si>
    <t>Werkwijze</t>
  </si>
  <si>
    <t>1) Vul Discipline, Gender, Categorie en Atleet.
2) Vul Tijd in kolom E als hh:mm:ss (Excel-tijd).
3) De sheet bepaalt automatisch Plaats 1 (beste tijd) en Plaats 2 per discipline/gender/categorie.
4) 'Reserve (tijd)' wordt toegekend als % achter Plaats 1 binnen de drempel valt:
   - Elite: drempel in D5 (aanpasbaar)
   - Masters: 10% (D6), zowel voor heren als dames.</t>
  </si>
  <si>
    <t>Explanation of Selection Columns (H to O)</t>
  </si>
  <si>
    <t>Column H – Selection Status</t>
  </si>
  <si>
    <t>Automatically determines the selection outcome per discipline, gender and category.
Possible values:
- Place 1: fastest time
- Place 2: second fastest time
- Reserve (time): within the allowed percentage behind Place 1
- Not selected
Reserve thresholds:
- Elite: configurable (default 7%)
- Masters (men &amp; women): fixed at 10%</t>
  </si>
  <si>
    <t>Column I – Belgian Championship Place</t>
  </si>
  <si>
    <t>Final ranking achieved at the Belgian Championship for the relevant discipline.
This represents the official selection race outcome.</t>
  </si>
  <si>
    <t>Column J – Belgian Championship Score</t>
  </si>
  <si>
    <t>Normalized score derived from BK place to allow weighted calculations.
Typical scale:
1st = 100 | 2nd = 90 | 3rd = 80 | 4th = 70</t>
  </si>
  <si>
    <t>Column K – Preselection Score</t>
  </si>
  <si>
    <t>Score reflecting performance during official preselection events.
Rewards early-season performance and engagement.</t>
  </si>
  <si>
    <t>Column L – Consistency Score</t>
  </si>
  <si>
    <t>Evaluates performance stability across multiple events.
High score = repeated strong results.</t>
  </si>
  <si>
    <t>Column M – Readiness (0–100)</t>
  </si>
  <si>
    <t>Operational readiness assessment by the selection committee.
Includes equipment compliance, health status, experience in sea conditions and availability.</t>
  </si>
  <si>
    <t>Column O – Total Score (optional)</t>
  </si>
  <si>
    <t>Weighted reference score used for motivation and tie-breaking, not for automatic selection.
Weights:
- BK score: 40%
- Time percentage score: 30%
- Preselection: 15%
- Consistency: 10%
- Readiness: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</si>
</sst>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1F4E79"/>
      </patternFill>
    </fill>
  </fills>
  <borders count="11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/>
      <diagonal/>
    </border>
    <border>
      <left/>
      <right style="thin">
        <color rgb="FF9E9E9E"/>
      </right>
      <top style="thin">
        <color rgb="FF9E9E9E"/>
      </top>
      <bottom/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/>
      <top/>
      <bottom/>
      <diagonal/>
    </border>
    <border>
      <left/>
      <right style="thin">
        <color rgb="FF9E9E9E"/>
      </right>
      <top/>
      <bottom/>
      <diagonal/>
    </border>
    <border>
      <left style="thin">
        <color rgb="FF9E9E9E"/>
      </left>
      <right/>
      <top/>
      <bottom style="thin">
        <color rgb="FF9E9E9E"/>
      </bottom>
      <diagonal/>
    </border>
    <border>
      <left/>
      <right/>
      <top/>
      <bottom style="thin">
        <color rgb="FF9E9E9E"/>
      </bottom>
      <diagonal/>
    </border>
    <border>
      <left/>
      <right style="thin">
        <color rgb="FF9E9E9E"/>
      </right>
      <top/>
      <bottom style="thin">
        <color rgb="FF9E9E9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9" fontId="0" fillId="0" borderId="1" xfId="0" applyNumberForma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4" fillId="0" borderId="0" xfId="0" applyFont="1"/>
    <xf numFmtId="21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7"/>
  <sheetViews>
    <sheetView tabSelected="1" workbookViewId="0">
      <pane ySplit="9" topLeftCell="A10" activePane="bottomLeft" state="frozen"/>
      <selection pane="bottomLeft" activeCell="E15" sqref="E15"/>
    </sheetView>
  </sheetViews>
  <sheetFormatPr defaultRowHeight="14.4" x14ac:dyDescent="0.3"/>
  <cols>
    <col min="1" max="1" width="22" customWidth="1"/>
    <col min="2" max="2" width="10" customWidth="1"/>
    <col min="3" max="3" width="14" customWidth="1"/>
    <col min="4" max="5" width="18" customWidth="1"/>
    <col min="6" max="7" width="14" customWidth="1"/>
    <col min="8" max="8" width="18" customWidth="1"/>
    <col min="9" max="9" width="14" customWidth="1"/>
    <col min="10" max="11" width="16" customWidth="1"/>
    <col min="12" max="12" width="20" customWidth="1"/>
    <col min="13" max="13" width="14" customWidth="1"/>
    <col min="14" max="14" width="10" customWidth="1"/>
    <col min="16" max="18" width="13" hidden="1" customWidth="1"/>
  </cols>
  <sheetData>
    <row r="1" spans="1:18" ht="18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8" x14ac:dyDescent="0.3">
      <c r="A2" s="16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8" x14ac:dyDescent="0.3">
      <c r="A4" s="17" t="s">
        <v>2</v>
      </c>
      <c r="B4" s="14"/>
      <c r="C4" s="1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ht="43.2" x14ac:dyDescent="0.3">
      <c r="A5" s="2" t="s">
        <v>3</v>
      </c>
      <c r="B5" s="2"/>
      <c r="C5" s="2"/>
      <c r="D5" s="3">
        <v>7.0000000000000007E-2</v>
      </c>
      <c r="E5" s="2" t="s">
        <v>4</v>
      </c>
      <c r="F5" s="2"/>
      <c r="G5" s="2"/>
      <c r="H5" s="2"/>
      <c r="I5" s="2"/>
      <c r="J5" s="2"/>
      <c r="K5" s="2"/>
      <c r="L5" s="2"/>
      <c r="M5" s="2"/>
      <c r="N5" s="2"/>
    </row>
    <row r="6" spans="1:18" ht="43.2" x14ac:dyDescent="0.3">
      <c r="A6" s="2" t="s">
        <v>5</v>
      </c>
      <c r="B6" s="2"/>
      <c r="C6" s="2"/>
      <c r="D6" s="3">
        <v>0.1</v>
      </c>
      <c r="E6" s="2" t="s">
        <v>6</v>
      </c>
      <c r="F6" s="2"/>
      <c r="G6" s="2"/>
      <c r="H6" s="2"/>
      <c r="I6" s="2"/>
      <c r="J6" s="2"/>
      <c r="K6" s="2"/>
      <c r="L6" s="2"/>
      <c r="M6" s="2"/>
      <c r="N6" s="2"/>
    </row>
    <row r="7" spans="1:18" x14ac:dyDescent="0.3">
      <c r="A7" s="2" t="s">
        <v>7</v>
      </c>
      <c r="B7" s="2"/>
      <c r="C7" s="2"/>
      <c r="D7" s="13" t="s">
        <v>8</v>
      </c>
      <c r="E7" s="14"/>
      <c r="F7" s="14"/>
      <c r="G7" s="14"/>
      <c r="H7" s="14"/>
      <c r="I7" s="14"/>
      <c r="J7" s="14"/>
      <c r="K7" s="14"/>
      <c r="L7" s="14"/>
      <c r="M7" s="14"/>
      <c r="N7" s="15"/>
    </row>
    <row r="9" spans="1:18" ht="57.6" x14ac:dyDescent="0.3">
      <c r="A9" s="4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  <c r="L9" s="4" t="s">
        <v>20</v>
      </c>
      <c r="M9" s="4" t="s">
        <v>21</v>
      </c>
      <c r="N9" s="4" t="s">
        <v>22</v>
      </c>
      <c r="P9" t="s">
        <v>23</v>
      </c>
      <c r="Q9" t="s">
        <v>24</v>
      </c>
      <c r="R9" t="s">
        <v>25</v>
      </c>
    </row>
    <row r="10" spans="1:18" x14ac:dyDescent="0.3">
      <c r="A10" s="2"/>
      <c r="B10" s="5"/>
      <c r="C10" s="5"/>
      <c r="E10" s="10"/>
      <c r="F10" s="6"/>
      <c r="G10" s="7"/>
      <c r="H10" s="5"/>
      <c r="I10" s="5"/>
      <c r="J10" s="5"/>
      <c r="K10" s="5"/>
      <c r="L10" s="5"/>
      <c r="M10" s="6"/>
      <c r="N10" s="8" t="str">
        <f t="shared" ref="N10:N41" si="0">IF(OR(J10="",R10="",K10="",L10="",M10=""),"",J10*0.4+R10*0.3+K10*0.15+L10*0.1+M10*0.05)</f>
        <v/>
      </c>
      <c r="O10" t="str">
        <f t="shared" ref="O10:O41" si="1">IF(G10="","",IF(G10&lt;=0.05,100,IF(G10&lt;=0.07,90,IF(G10&lt;=0.1,80,70))))</f>
        <v/>
      </c>
      <c r="P10" t="str">
        <f t="shared" ref="P10:P41" si="2">IF(F10="","",1+COUNTIFS($A$10:$A$69,A10,$B$10:$B$69,B10,$C$10:$C$69,C10,$F$10:$F$69,"&lt;"&amp;F10))</f>
        <v/>
      </c>
      <c r="Q10" t="str">
        <f>IF(F10="","",_xludf.MINIFS($F$10:$F$69,$A$10:$A$69,A10,$B$10:$B$69,B10,$C$10:$C$69,C10))</f>
        <v/>
      </c>
      <c r="R10" t="str">
        <f t="shared" ref="R10:R41" si="3">IF(G10="","",IF(G10&lt;=0.05,100,IF(G10&lt;=0.07,90,IF(G10&lt;=0.1,80,70))))</f>
        <v/>
      </c>
    </row>
    <row r="11" spans="1:18" x14ac:dyDescent="0.3">
      <c r="A11" s="2"/>
      <c r="B11" s="5"/>
      <c r="C11" s="5"/>
      <c r="D11" s="2"/>
      <c r="E11" s="10"/>
      <c r="F11" s="6" t="str">
        <f t="shared" ref="F11:F41" si="4">IF(E11="","",E11*86400)</f>
        <v/>
      </c>
      <c r="G11" s="7"/>
      <c r="H11" s="5" t="str">
        <f t="shared" ref="H11:H41" si="5">IF(F11="","",IF(P11=1,"Plaats 1",IF(P11=2,"Plaats 2",IF(G11&lt;=IF(C11="Masters",$D$6,$D$5),"Reserve (tijd)","Niet geselecteerd"))))</f>
        <v/>
      </c>
      <c r="I11" s="5"/>
      <c r="J11" s="5"/>
      <c r="K11" s="5"/>
      <c r="L11" s="5"/>
      <c r="M11" s="6"/>
      <c r="N11" s="8" t="str">
        <f t="shared" si="0"/>
        <v/>
      </c>
      <c r="O11" t="str">
        <f t="shared" si="1"/>
        <v/>
      </c>
      <c r="P11" t="str">
        <f t="shared" si="2"/>
        <v/>
      </c>
      <c r="Q11" t="str">
        <f>IF(F11="","",_xludf.MINIFS($F$10:$F$69,$A$10:$A$69,A11,$B$10:$B$69,B11,$C$10:$C$69,C11))</f>
        <v/>
      </c>
      <c r="R11" t="str">
        <f t="shared" si="3"/>
        <v/>
      </c>
    </row>
    <row r="12" spans="1:18" x14ac:dyDescent="0.3">
      <c r="A12" s="2"/>
      <c r="B12" s="5"/>
      <c r="C12" s="5"/>
      <c r="D12" s="2"/>
      <c r="E12" s="10"/>
      <c r="F12" s="6" t="str">
        <f t="shared" si="4"/>
        <v/>
      </c>
      <c r="G12" s="7"/>
      <c r="H12" s="5" t="str">
        <f t="shared" si="5"/>
        <v/>
      </c>
      <c r="I12" s="5"/>
      <c r="J12" s="5"/>
      <c r="K12" s="5"/>
      <c r="L12" s="5"/>
      <c r="M12" s="6"/>
      <c r="N12" s="8" t="str">
        <f t="shared" si="0"/>
        <v/>
      </c>
      <c r="O12" t="str">
        <f t="shared" si="1"/>
        <v/>
      </c>
      <c r="P12" t="str">
        <f t="shared" si="2"/>
        <v/>
      </c>
      <c r="Q12" t="str">
        <f>IF(F12="","",_xludf.MINIFS($F$10:$F$69,$A$10:$A$69,A12,$B$10:$B$69,B12,$C$10:$C$69,C12))</f>
        <v/>
      </c>
      <c r="R12" t="str">
        <f t="shared" si="3"/>
        <v/>
      </c>
    </row>
    <row r="13" spans="1:18" x14ac:dyDescent="0.3">
      <c r="A13" s="2"/>
      <c r="B13" s="5"/>
      <c r="C13" s="5"/>
      <c r="D13" s="2"/>
      <c r="E13" s="5"/>
      <c r="F13" s="6" t="str">
        <f t="shared" si="4"/>
        <v/>
      </c>
      <c r="G13" s="7" t="str">
        <f t="shared" ref="G13:G41" si="6">IF(OR(F13="",Q13=""),"",(F13-Q13)/Q13)</f>
        <v/>
      </c>
      <c r="H13" s="5" t="str">
        <f t="shared" si="5"/>
        <v/>
      </c>
      <c r="I13" s="5"/>
      <c r="J13" s="5"/>
      <c r="K13" s="5"/>
      <c r="L13" s="5"/>
      <c r="M13" s="6" t="str">
        <f>IF(F13="","",_xludf.MINIFS($F$10:$F$69,$A$10:$A$69,A13,$B$10:$B$69,B13,$C$10:$C$69,C13))</f>
        <v/>
      </c>
      <c r="N13" s="8" t="str">
        <f t="shared" si="0"/>
        <v/>
      </c>
      <c r="O13" t="str">
        <f t="shared" si="1"/>
        <v/>
      </c>
      <c r="P13" t="str">
        <f t="shared" si="2"/>
        <v/>
      </c>
      <c r="Q13" t="str">
        <f>IF(F13="","",_xludf.MINIFS($F$10:$F$69,$A$10:$A$69,A13,$B$10:$B$69,B13,$C$10:$C$69,C13))</f>
        <v/>
      </c>
      <c r="R13" t="str">
        <f t="shared" si="3"/>
        <v/>
      </c>
    </row>
    <row r="14" spans="1:18" x14ac:dyDescent="0.3">
      <c r="A14" s="2"/>
      <c r="B14" s="5"/>
      <c r="C14" s="5"/>
      <c r="D14" s="2"/>
      <c r="E14" s="5"/>
      <c r="F14" s="6" t="str">
        <f t="shared" si="4"/>
        <v/>
      </c>
      <c r="G14" s="7" t="str">
        <f t="shared" si="6"/>
        <v/>
      </c>
      <c r="H14" s="5" t="str">
        <f t="shared" si="5"/>
        <v/>
      </c>
      <c r="I14" s="5"/>
      <c r="J14" s="5"/>
      <c r="K14" s="5"/>
      <c r="L14" s="5"/>
      <c r="M14" s="6" t="str">
        <f>IF(F14="","",_xludf.MINIFS($F$10:$F$69,$A$10:$A$69,A14,$B$10:$B$69,B14,$C$10:$C$69,C14))</f>
        <v/>
      </c>
      <c r="N14" s="8" t="str">
        <f t="shared" si="0"/>
        <v/>
      </c>
      <c r="O14" t="str">
        <f t="shared" si="1"/>
        <v/>
      </c>
      <c r="P14" t="str">
        <f t="shared" si="2"/>
        <v/>
      </c>
      <c r="Q14" t="str">
        <f>IF(F14="","",_xludf.MINIFS($F$10:$F$69,$A$10:$A$69,A14,$B$10:$B$69,B14,$C$10:$C$69,C14))</f>
        <v/>
      </c>
      <c r="R14" t="str">
        <f t="shared" si="3"/>
        <v/>
      </c>
    </row>
    <row r="15" spans="1:18" x14ac:dyDescent="0.3">
      <c r="A15" s="2"/>
      <c r="B15" s="5"/>
      <c r="C15" s="5"/>
      <c r="D15" s="2"/>
      <c r="E15" s="5"/>
      <c r="F15" s="6" t="str">
        <f t="shared" si="4"/>
        <v/>
      </c>
      <c r="G15" s="7" t="str">
        <f t="shared" si="6"/>
        <v/>
      </c>
      <c r="H15" s="5" t="str">
        <f t="shared" si="5"/>
        <v/>
      </c>
      <c r="I15" s="5"/>
      <c r="J15" s="5"/>
      <c r="K15" s="5"/>
      <c r="L15" s="5"/>
      <c r="M15" s="6" t="str">
        <f>IF(F15="","",_xludf.MINIFS($F$10:$F$69,$A$10:$A$69,A15,$B$10:$B$69,B15,$C$10:$C$69,C15))</f>
        <v/>
      </c>
      <c r="N15" s="8" t="str">
        <f t="shared" si="0"/>
        <v/>
      </c>
      <c r="O15" t="str">
        <f t="shared" si="1"/>
        <v/>
      </c>
      <c r="P15" t="str">
        <f t="shared" si="2"/>
        <v/>
      </c>
      <c r="Q15" t="str">
        <f>IF(F15="","",_xludf.MINIFS($F$10:$F$69,$A$10:$A$69,A15,$B$10:$B$69,B15,$C$10:$C$69,C15))</f>
        <v/>
      </c>
      <c r="R15" t="str">
        <f t="shared" si="3"/>
        <v/>
      </c>
    </row>
    <row r="16" spans="1:18" x14ac:dyDescent="0.3">
      <c r="A16" s="2"/>
      <c r="B16" s="5"/>
      <c r="C16" s="5"/>
      <c r="D16" s="2"/>
      <c r="E16" s="5"/>
      <c r="F16" s="6" t="str">
        <f t="shared" si="4"/>
        <v/>
      </c>
      <c r="G16" s="7" t="str">
        <f t="shared" si="6"/>
        <v/>
      </c>
      <c r="H16" s="5" t="str">
        <f t="shared" si="5"/>
        <v/>
      </c>
      <c r="I16" s="5"/>
      <c r="J16" s="5"/>
      <c r="K16" s="5"/>
      <c r="L16" s="5"/>
      <c r="M16" s="6" t="str">
        <f>IF(F16="","",_xludf.MINIFS($F$10:$F$69,$A$10:$A$69,A16,$B$10:$B$69,B16,$C$10:$C$69,C16))</f>
        <v/>
      </c>
      <c r="N16" s="8" t="str">
        <f t="shared" si="0"/>
        <v/>
      </c>
      <c r="O16" t="str">
        <f t="shared" si="1"/>
        <v/>
      </c>
      <c r="P16" t="str">
        <f t="shared" si="2"/>
        <v/>
      </c>
      <c r="Q16" t="str">
        <f>IF(F16="","",_xludf.MINIFS($F$10:$F$69,$A$10:$A$69,A16,$B$10:$B$69,B16,$C$10:$C$69,C16))</f>
        <v/>
      </c>
      <c r="R16" t="str">
        <f t="shared" si="3"/>
        <v/>
      </c>
    </row>
    <row r="17" spans="1:18" x14ac:dyDescent="0.3">
      <c r="A17" s="2"/>
      <c r="B17" s="5"/>
      <c r="C17" s="5"/>
      <c r="D17" s="2"/>
      <c r="E17" s="5"/>
      <c r="F17" s="6" t="str">
        <f t="shared" si="4"/>
        <v/>
      </c>
      <c r="G17" s="7" t="str">
        <f t="shared" si="6"/>
        <v/>
      </c>
      <c r="H17" s="5" t="str">
        <f t="shared" si="5"/>
        <v/>
      </c>
      <c r="I17" s="5"/>
      <c r="J17" s="5"/>
      <c r="K17" s="5"/>
      <c r="L17" s="5"/>
      <c r="M17" s="6" t="str">
        <f>IF(F17="","",_xludf.MINIFS($F$10:$F$69,$A$10:$A$69,A17,$B$10:$B$69,B17,$C$10:$C$69,C17))</f>
        <v/>
      </c>
      <c r="N17" s="8" t="str">
        <f t="shared" si="0"/>
        <v/>
      </c>
      <c r="O17" t="str">
        <f t="shared" si="1"/>
        <v/>
      </c>
      <c r="P17" t="str">
        <f t="shared" si="2"/>
        <v/>
      </c>
      <c r="Q17" t="str">
        <f>IF(F17="","",_xludf.MINIFS($F$10:$F$69,$A$10:$A$69,A17,$B$10:$B$69,B17,$C$10:$C$69,C17))</f>
        <v/>
      </c>
      <c r="R17" t="str">
        <f t="shared" si="3"/>
        <v/>
      </c>
    </row>
    <row r="18" spans="1:18" x14ac:dyDescent="0.3">
      <c r="A18" s="2"/>
      <c r="B18" s="5"/>
      <c r="C18" s="5"/>
      <c r="D18" s="2"/>
      <c r="E18" s="5"/>
      <c r="F18" s="6" t="str">
        <f t="shared" si="4"/>
        <v/>
      </c>
      <c r="G18" s="7" t="str">
        <f t="shared" si="6"/>
        <v/>
      </c>
      <c r="H18" s="5" t="str">
        <f t="shared" si="5"/>
        <v/>
      </c>
      <c r="I18" s="5"/>
      <c r="J18" s="5"/>
      <c r="K18" s="5"/>
      <c r="L18" s="5"/>
      <c r="M18" s="6" t="str">
        <f>IF(F18="","",_xludf.MINIFS($F$10:$F$69,$A$10:$A$69,A18,$B$10:$B$69,B18,$C$10:$C$69,C18))</f>
        <v/>
      </c>
      <c r="N18" s="8" t="str">
        <f t="shared" si="0"/>
        <v/>
      </c>
      <c r="O18" t="str">
        <f t="shared" si="1"/>
        <v/>
      </c>
      <c r="P18" t="str">
        <f t="shared" si="2"/>
        <v/>
      </c>
      <c r="Q18" t="str">
        <f>IF(F18="","",_xludf.MINIFS($F$10:$F$69,$A$10:$A$69,A18,$B$10:$B$69,B18,$C$10:$C$69,C18))</f>
        <v/>
      </c>
      <c r="R18" t="str">
        <f t="shared" si="3"/>
        <v/>
      </c>
    </row>
    <row r="19" spans="1:18" x14ac:dyDescent="0.3">
      <c r="A19" s="2"/>
      <c r="B19" s="5"/>
      <c r="C19" s="5"/>
      <c r="D19" s="2"/>
      <c r="E19" s="5"/>
      <c r="F19" s="6" t="str">
        <f t="shared" si="4"/>
        <v/>
      </c>
      <c r="G19" s="7" t="str">
        <f t="shared" si="6"/>
        <v/>
      </c>
      <c r="H19" s="5" t="str">
        <f t="shared" si="5"/>
        <v/>
      </c>
      <c r="I19" s="5"/>
      <c r="J19" s="5"/>
      <c r="K19" s="5"/>
      <c r="L19" s="5"/>
      <c r="M19" s="6" t="str">
        <f>IF(F19="","",_xludf.MINIFS($F$10:$F$69,$A$10:$A$69,A19,$B$10:$B$69,B19,$C$10:$C$69,C19))</f>
        <v/>
      </c>
      <c r="N19" s="8" t="str">
        <f t="shared" si="0"/>
        <v/>
      </c>
      <c r="O19" t="str">
        <f t="shared" si="1"/>
        <v/>
      </c>
      <c r="P19" t="str">
        <f t="shared" si="2"/>
        <v/>
      </c>
      <c r="Q19" t="str">
        <f>IF(F19="","",_xludf.MINIFS($F$10:$F$69,$A$10:$A$69,A19,$B$10:$B$69,B19,$C$10:$C$69,C19))</f>
        <v/>
      </c>
      <c r="R19" t="str">
        <f t="shared" si="3"/>
        <v/>
      </c>
    </row>
    <row r="20" spans="1:18" x14ac:dyDescent="0.3">
      <c r="A20" s="2"/>
      <c r="B20" s="5"/>
      <c r="C20" s="5"/>
      <c r="D20" s="2"/>
      <c r="E20" s="5"/>
      <c r="F20" s="6" t="str">
        <f t="shared" si="4"/>
        <v/>
      </c>
      <c r="G20" s="7" t="str">
        <f t="shared" si="6"/>
        <v/>
      </c>
      <c r="H20" s="5" t="str">
        <f t="shared" si="5"/>
        <v/>
      </c>
      <c r="I20" s="5"/>
      <c r="J20" s="5"/>
      <c r="K20" s="5"/>
      <c r="L20" s="5"/>
      <c r="M20" s="6" t="str">
        <f>IF(F20="","",_xludf.MINIFS($F$10:$F$69,$A$10:$A$69,A20,$B$10:$B$69,B20,$C$10:$C$69,C20))</f>
        <v/>
      </c>
      <c r="N20" s="8" t="str">
        <f t="shared" si="0"/>
        <v/>
      </c>
      <c r="O20" t="str">
        <f t="shared" si="1"/>
        <v/>
      </c>
      <c r="P20" t="str">
        <f t="shared" si="2"/>
        <v/>
      </c>
      <c r="Q20" t="str">
        <f>IF(F20="","",_xludf.MINIFS($F$10:$F$69,$A$10:$A$69,A20,$B$10:$B$69,B20,$C$10:$C$69,C20))</f>
        <v/>
      </c>
      <c r="R20" t="str">
        <f t="shared" si="3"/>
        <v/>
      </c>
    </row>
    <row r="21" spans="1:18" x14ac:dyDescent="0.3">
      <c r="A21" s="2"/>
      <c r="B21" s="5"/>
      <c r="C21" s="5"/>
      <c r="D21" s="2"/>
      <c r="E21" s="5"/>
      <c r="F21" s="6" t="str">
        <f t="shared" si="4"/>
        <v/>
      </c>
      <c r="G21" s="7" t="str">
        <f t="shared" si="6"/>
        <v/>
      </c>
      <c r="H21" s="5" t="str">
        <f t="shared" si="5"/>
        <v/>
      </c>
      <c r="I21" s="5"/>
      <c r="J21" s="5"/>
      <c r="K21" s="5"/>
      <c r="L21" s="5"/>
      <c r="M21" s="6" t="str">
        <f>IF(F21="","",_xludf.MINIFS($F$10:$F$69,$A$10:$A$69,A21,$B$10:$B$69,B21,$C$10:$C$69,C21))</f>
        <v/>
      </c>
      <c r="N21" s="8" t="str">
        <f t="shared" si="0"/>
        <v/>
      </c>
      <c r="O21" t="str">
        <f t="shared" si="1"/>
        <v/>
      </c>
      <c r="P21" t="str">
        <f t="shared" si="2"/>
        <v/>
      </c>
      <c r="Q21" t="str">
        <f>IF(F21="","",_xludf.MINIFS($F$10:$F$69,$A$10:$A$69,A21,$B$10:$B$69,B21,$C$10:$C$69,C21))</f>
        <v/>
      </c>
      <c r="R21" t="str">
        <f t="shared" si="3"/>
        <v/>
      </c>
    </row>
    <row r="22" spans="1:18" x14ac:dyDescent="0.3">
      <c r="A22" s="2"/>
      <c r="B22" s="5"/>
      <c r="C22" s="5"/>
      <c r="D22" s="2"/>
      <c r="E22" s="5"/>
      <c r="F22" s="6" t="str">
        <f t="shared" si="4"/>
        <v/>
      </c>
      <c r="G22" s="7" t="str">
        <f t="shared" si="6"/>
        <v/>
      </c>
      <c r="H22" s="5" t="str">
        <f t="shared" si="5"/>
        <v/>
      </c>
      <c r="I22" s="5"/>
      <c r="J22" s="5"/>
      <c r="K22" s="5"/>
      <c r="L22" s="5"/>
      <c r="M22" s="6" t="str">
        <f>IF(F22="","",_xludf.MINIFS($F$10:$F$69,$A$10:$A$69,A22,$B$10:$B$69,B22,$C$10:$C$69,C22))</f>
        <v/>
      </c>
      <c r="N22" s="8" t="str">
        <f t="shared" si="0"/>
        <v/>
      </c>
      <c r="O22" t="str">
        <f t="shared" si="1"/>
        <v/>
      </c>
      <c r="P22" t="str">
        <f t="shared" si="2"/>
        <v/>
      </c>
      <c r="Q22" t="str">
        <f>IF(F22="","",_xludf.MINIFS($F$10:$F$69,$A$10:$A$69,A22,$B$10:$B$69,B22,$C$10:$C$69,C22))</f>
        <v/>
      </c>
      <c r="R22" t="str">
        <f t="shared" si="3"/>
        <v/>
      </c>
    </row>
    <row r="23" spans="1:18" x14ac:dyDescent="0.3">
      <c r="A23" s="2"/>
      <c r="B23" s="5"/>
      <c r="C23" s="5"/>
      <c r="D23" s="2"/>
      <c r="E23" s="5"/>
      <c r="F23" s="6" t="str">
        <f t="shared" si="4"/>
        <v/>
      </c>
      <c r="G23" s="7" t="str">
        <f t="shared" si="6"/>
        <v/>
      </c>
      <c r="H23" s="5" t="str">
        <f t="shared" si="5"/>
        <v/>
      </c>
      <c r="I23" s="5"/>
      <c r="J23" s="5"/>
      <c r="K23" s="5"/>
      <c r="L23" s="5"/>
      <c r="M23" s="6" t="str">
        <f>IF(F23="","",_xludf.MINIFS($F$10:$F$69,$A$10:$A$69,A23,$B$10:$B$69,B23,$C$10:$C$69,C23))</f>
        <v/>
      </c>
      <c r="N23" s="8" t="str">
        <f t="shared" si="0"/>
        <v/>
      </c>
      <c r="O23" t="str">
        <f t="shared" si="1"/>
        <v/>
      </c>
      <c r="P23" t="str">
        <f t="shared" si="2"/>
        <v/>
      </c>
      <c r="Q23" t="str">
        <f>IF(F23="","",_xludf.MINIFS($F$10:$F$69,$A$10:$A$69,A23,$B$10:$B$69,B23,$C$10:$C$69,C23))</f>
        <v/>
      </c>
      <c r="R23" t="str">
        <f t="shared" si="3"/>
        <v/>
      </c>
    </row>
    <row r="24" spans="1:18" x14ac:dyDescent="0.3">
      <c r="A24" s="2"/>
      <c r="B24" s="5"/>
      <c r="C24" s="5"/>
      <c r="D24" s="2"/>
      <c r="E24" s="5"/>
      <c r="F24" s="6" t="str">
        <f t="shared" si="4"/>
        <v/>
      </c>
      <c r="G24" s="7" t="str">
        <f t="shared" si="6"/>
        <v/>
      </c>
      <c r="H24" s="5" t="str">
        <f t="shared" si="5"/>
        <v/>
      </c>
      <c r="I24" s="5"/>
      <c r="J24" s="5"/>
      <c r="K24" s="5"/>
      <c r="L24" s="5"/>
      <c r="M24" s="6" t="str">
        <f>IF(F24="","",_xludf.MINIFS($F$10:$F$69,$A$10:$A$69,A24,$B$10:$B$69,B24,$C$10:$C$69,C24))</f>
        <v/>
      </c>
      <c r="N24" s="8" t="str">
        <f t="shared" si="0"/>
        <v/>
      </c>
      <c r="O24" t="str">
        <f t="shared" si="1"/>
        <v/>
      </c>
      <c r="P24" t="str">
        <f t="shared" si="2"/>
        <v/>
      </c>
      <c r="Q24" t="str">
        <f>IF(F24="","",_xludf.MINIFS($F$10:$F$69,$A$10:$A$69,A24,$B$10:$B$69,B24,$C$10:$C$69,C24))</f>
        <v/>
      </c>
      <c r="R24" t="str">
        <f t="shared" si="3"/>
        <v/>
      </c>
    </row>
    <row r="25" spans="1:18" x14ac:dyDescent="0.3">
      <c r="A25" s="2"/>
      <c r="B25" s="5"/>
      <c r="C25" s="5"/>
      <c r="D25" s="2"/>
      <c r="E25" s="5"/>
      <c r="F25" s="6" t="str">
        <f t="shared" si="4"/>
        <v/>
      </c>
      <c r="G25" s="7" t="str">
        <f t="shared" si="6"/>
        <v/>
      </c>
      <c r="H25" s="5" t="str">
        <f t="shared" si="5"/>
        <v/>
      </c>
      <c r="I25" s="5"/>
      <c r="J25" s="5"/>
      <c r="K25" s="5"/>
      <c r="L25" s="5"/>
      <c r="M25" s="6" t="str">
        <f>IF(F25="","",_xludf.MINIFS($F$10:$F$69,$A$10:$A$69,A25,$B$10:$B$69,B25,$C$10:$C$69,C25))</f>
        <v/>
      </c>
      <c r="N25" s="8" t="str">
        <f t="shared" si="0"/>
        <v/>
      </c>
      <c r="O25" t="str">
        <f t="shared" si="1"/>
        <v/>
      </c>
      <c r="P25" t="str">
        <f t="shared" si="2"/>
        <v/>
      </c>
      <c r="Q25" t="str">
        <f>IF(F25="","",_xludf.MINIFS($F$10:$F$69,$A$10:$A$69,A25,$B$10:$B$69,B25,$C$10:$C$69,C25))</f>
        <v/>
      </c>
      <c r="R25" t="str">
        <f t="shared" si="3"/>
        <v/>
      </c>
    </row>
    <row r="26" spans="1:18" x14ac:dyDescent="0.3">
      <c r="A26" s="2"/>
      <c r="B26" s="5"/>
      <c r="C26" s="5"/>
      <c r="D26" s="2"/>
      <c r="E26" s="5"/>
      <c r="F26" s="6" t="str">
        <f t="shared" si="4"/>
        <v/>
      </c>
      <c r="G26" s="7" t="str">
        <f t="shared" si="6"/>
        <v/>
      </c>
      <c r="H26" s="5" t="str">
        <f t="shared" si="5"/>
        <v/>
      </c>
      <c r="I26" s="5"/>
      <c r="J26" s="5"/>
      <c r="K26" s="5"/>
      <c r="L26" s="5"/>
      <c r="M26" s="6" t="str">
        <f>IF(F26="","",_xludf.MINIFS($F$10:$F$69,$A$10:$A$69,A26,$B$10:$B$69,B26,$C$10:$C$69,C26))</f>
        <v/>
      </c>
      <c r="N26" s="8" t="str">
        <f t="shared" si="0"/>
        <v/>
      </c>
      <c r="O26" t="str">
        <f t="shared" si="1"/>
        <v/>
      </c>
      <c r="P26" t="str">
        <f t="shared" si="2"/>
        <v/>
      </c>
      <c r="Q26" t="str">
        <f>IF(F26="","",_xludf.MINIFS($F$10:$F$69,$A$10:$A$69,A26,$B$10:$B$69,B26,$C$10:$C$69,C26))</f>
        <v/>
      </c>
      <c r="R26" t="str">
        <f t="shared" si="3"/>
        <v/>
      </c>
    </row>
    <row r="27" spans="1:18" x14ac:dyDescent="0.3">
      <c r="A27" s="2"/>
      <c r="B27" s="5"/>
      <c r="C27" s="5"/>
      <c r="D27" s="2"/>
      <c r="E27" s="5"/>
      <c r="F27" s="6" t="str">
        <f t="shared" si="4"/>
        <v/>
      </c>
      <c r="G27" s="7" t="str">
        <f t="shared" si="6"/>
        <v/>
      </c>
      <c r="H27" s="5" t="str">
        <f t="shared" si="5"/>
        <v/>
      </c>
      <c r="I27" s="5"/>
      <c r="J27" s="5"/>
      <c r="K27" s="5"/>
      <c r="L27" s="5"/>
      <c r="M27" s="6" t="str">
        <f>IF(F27="","",_xludf.MINIFS($F$10:$F$69,$A$10:$A$69,A27,$B$10:$B$69,B27,$C$10:$C$69,C27))</f>
        <v/>
      </c>
      <c r="N27" s="8" t="str">
        <f t="shared" si="0"/>
        <v/>
      </c>
      <c r="O27" t="str">
        <f t="shared" si="1"/>
        <v/>
      </c>
      <c r="P27" t="str">
        <f t="shared" si="2"/>
        <v/>
      </c>
      <c r="Q27" t="str">
        <f>IF(F27="","",_xludf.MINIFS($F$10:$F$69,$A$10:$A$69,A27,$B$10:$B$69,B27,$C$10:$C$69,C27))</f>
        <v/>
      </c>
      <c r="R27" t="str">
        <f t="shared" si="3"/>
        <v/>
      </c>
    </row>
    <row r="28" spans="1:18" x14ac:dyDescent="0.3">
      <c r="A28" s="2"/>
      <c r="B28" s="5"/>
      <c r="C28" s="5"/>
      <c r="D28" s="2"/>
      <c r="E28" s="5"/>
      <c r="F28" s="6" t="str">
        <f t="shared" si="4"/>
        <v/>
      </c>
      <c r="G28" s="7" t="str">
        <f t="shared" si="6"/>
        <v/>
      </c>
      <c r="H28" s="5" t="str">
        <f t="shared" si="5"/>
        <v/>
      </c>
      <c r="I28" s="5"/>
      <c r="J28" s="5"/>
      <c r="K28" s="5"/>
      <c r="L28" s="5"/>
      <c r="M28" s="6" t="str">
        <f>IF(F28="","",_xludf.MINIFS($F$10:$F$69,$A$10:$A$69,A28,$B$10:$B$69,B28,$C$10:$C$69,C28))</f>
        <v/>
      </c>
      <c r="N28" s="8" t="str">
        <f t="shared" si="0"/>
        <v/>
      </c>
      <c r="O28" t="str">
        <f t="shared" si="1"/>
        <v/>
      </c>
      <c r="P28" t="str">
        <f t="shared" si="2"/>
        <v/>
      </c>
      <c r="Q28" t="str">
        <f>IF(F28="","",_xludf.MINIFS($F$10:$F$69,$A$10:$A$69,A28,$B$10:$B$69,B28,$C$10:$C$69,C28))</f>
        <v/>
      </c>
      <c r="R28" t="str">
        <f t="shared" si="3"/>
        <v/>
      </c>
    </row>
    <row r="29" spans="1:18" x14ac:dyDescent="0.3">
      <c r="A29" s="2"/>
      <c r="B29" s="5"/>
      <c r="C29" s="5"/>
      <c r="D29" s="2"/>
      <c r="E29" s="5"/>
      <c r="F29" s="6" t="str">
        <f t="shared" si="4"/>
        <v/>
      </c>
      <c r="G29" s="7" t="str">
        <f t="shared" si="6"/>
        <v/>
      </c>
      <c r="H29" s="5" t="str">
        <f t="shared" si="5"/>
        <v/>
      </c>
      <c r="I29" s="5"/>
      <c r="J29" s="5"/>
      <c r="K29" s="5"/>
      <c r="L29" s="5"/>
      <c r="M29" s="6" t="str">
        <f>IF(F29="","",_xludf.MINIFS($F$10:$F$69,$A$10:$A$69,A29,$B$10:$B$69,B29,$C$10:$C$69,C29))</f>
        <v/>
      </c>
      <c r="N29" s="8" t="str">
        <f t="shared" si="0"/>
        <v/>
      </c>
      <c r="O29" t="str">
        <f t="shared" si="1"/>
        <v/>
      </c>
      <c r="P29" t="str">
        <f t="shared" si="2"/>
        <v/>
      </c>
      <c r="Q29" t="str">
        <f>IF(F29="","",_xludf.MINIFS($F$10:$F$69,$A$10:$A$69,A29,$B$10:$B$69,B29,$C$10:$C$69,C29))</f>
        <v/>
      </c>
      <c r="R29" t="str">
        <f t="shared" si="3"/>
        <v/>
      </c>
    </row>
    <row r="30" spans="1:18" x14ac:dyDescent="0.3">
      <c r="A30" s="2"/>
      <c r="B30" s="5"/>
      <c r="C30" s="5"/>
      <c r="D30" s="2"/>
      <c r="E30" s="5"/>
      <c r="F30" s="6" t="str">
        <f t="shared" si="4"/>
        <v/>
      </c>
      <c r="G30" s="7" t="str">
        <f t="shared" si="6"/>
        <v/>
      </c>
      <c r="H30" s="5" t="str">
        <f t="shared" si="5"/>
        <v/>
      </c>
      <c r="I30" s="5"/>
      <c r="J30" s="5"/>
      <c r="K30" s="5"/>
      <c r="L30" s="5"/>
      <c r="M30" s="6" t="str">
        <f>IF(F30="","",_xludf.MINIFS($F$10:$F$69,$A$10:$A$69,A30,$B$10:$B$69,B30,$C$10:$C$69,C30))</f>
        <v/>
      </c>
      <c r="N30" s="8" t="str">
        <f t="shared" si="0"/>
        <v/>
      </c>
      <c r="O30" t="str">
        <f t="shared" si="1"/>
        <v/>
      </c>
      <c r="P30" t="str">
        <f t="shared" si="2"/>
        <v/>
      </c>
      <c r="Q30" t="str">
        <f>IF(F30="","",_xludf.MINIFS($F$10:$F$69,$A$10:$A$69,A30,$B$10:$B$69,B30,$C$10:$C$69,C30))</f>
        <v/>
      </c>
      <c r="R30" t="str">
        <f t="shared" si="3"/>
        <v/>
      </c>
    </row>
    <row r="31" spans="1:18" x14ac:dyDescent="0.3">
      <c r="A31" s="2"/>
      <c r="B31" s="5"/>
      <c r="C31" s="5"/>
      <c r="D31" s="2"/>
      <c r="E31" s="5"/>
      <c r="F31" s="6" t="str">
        <f t="shared" si="4"/>
        <v/>
      </c>
      <c r="G31" s="7" t="str">
        <f t="shared" si="6"/>
        <v/>
      </c>
      <c r="H31" s="5" t="str">
        <f t="shared" si="5"/>
        <v/>
      </c>
      <c r="I31" s="5"/>
      <c r="J31" s="5"/>
      <c r="K31" s="5"/>
      <c r="L31" s="5"/>
      <c r="M31" s="6" t="str">
        <f>IF(F31="","",_xludf.MINIFS($F$10:$F$69,$A$10:$A$69,A31,$B$10:$B$69,B31,$C$10:$C$69,C31))</f>
        <v/>
      </c>
      <c r="N31" s="8" t="str">
        <f t="shared" si="0"/>
        <v/>
      </c>
      <c r="O31" t="str">
        <f t="shared" si="1"/>
        <v/>
      </c>
      <c r="P31" t="str">
        <f t="shared" si="2"/>
        <v/>
      </c>
      <c r="Q31" t="str">
        <f>IF(F31="","",_xludf.MINIFS($F$10:$F$69,$A$10:$A$69,A31,$B$10:$B$69,B31,$C$10:$C$69,C31))</f>
        <v/>
      </c>
      <c r="R31" t="str">
        <f t="shared" si="3"/>
        <v/>
      </c>
    </row>
    <row r="32" spans="1:18" x14ac:dyDescent="0.3">
      <c r="A32" s="2"/>
      <c r="B32" s="5"/>
      <c r="C32" s="5"/>
      <c r="D32" s="2"/>
      <c r="E32" s="5"/>
      <c r="F32" s="6" t="str">
        <f t="shared" si="4"/>
        <v/>
      </c>
      <c r="G32" s="7" t="str">
        <f t="shared" si="6"/>
        <v/>
      </c>
      <c r="H32" s="5" t="str">
        <f t="shared" si="5"/>
        <v/>
      </c>
      <c r="I32" s="5"/>
      <c r="J32" s="5"/>
      <c r="K32" s="5"/>
      <c r="L32" s="5"/>
      <c r="M32" s="6" t="str">
        <f>IF(F32="","",_xludf.MINIFS($F$10:$F$69,$A$10:$A$69,A32,$B$10:$B$69,B32,$C$10:$C$69,C32))</f>
        <v/>
      </c>
      <c r="N32" s="8" t="str">
        <f t="shared" si="0"/>
        <v/>
      </c>
      <c r="O32" t="str">
        <f t="shared" si="1"/>
        <v/>
      </c>
      <c r="P32" t="str">
        <f t="shared" si="2"/>
        <v/>
      </c>
      <c r="Q32" t="str">
        <f>IF(F32="","",_xludf.MINIFS($F$10:$F$69,$A$10:$A$69,A32,$B$10:$B$69,B32,$C$10:$C$69,C32))</f>
        <v/>
      </c>
      <c r="R32" t="str">
        <f t="shared" si="3"/>
        <v/>
      </c>
    </row>
    <row r="33" spans="1:18" x14ac:dyDescent="0.3">
      <c r="A33" s="2"/>
      <c r="B33" s="5"/>
      <c r="C33" s="5"/>
      <c r="D33" s="2"/>
      <c r="E33" s="5"/>
      <c r="F33" s="6" t="str">
        <f t="shared" si="4"/>
        <v/>
      </c>
      <c r="G33" s="7" t="str">
        <f t="shared" si="6"/>
        <v/>
      </c>
      <c r="H33" s="5" t="str">
        <f t="shared" si="5"/>
        <v/>
      </c>
      <c r="I33" s="5"/>
      <c r="J33" s="5"/>
      <c r="K33" s="5"/>
      <c r="L33" s="5"/>
      <c r="M33" s="6" t="str">
        <f>IF(F33="","",_xludf.MINIFS($F$10:$F$69,$A$10:$A$69,A33,$B$10:$B$69,B33,$C$10:$C$69,C33))</f>
        <v/>
      </c>
      <c r="N33" s="8" t="str">
        <f t="shared" si="0"/>
        <v/>
      </c>
      <c r="O33" t="str">
        <f t="shared" si="1"/>
        <v/>
      </c>
      <c r="P33" t="str">
        <f t="shared" si="2"/>
        <v/>
      </c>
      <c r="Q33" t="str">
        <f>IF(F33="","",_xludf.MINIFS($F$10:$F$69,$A$10:$A$69,A33,$B$10:$B$69,B33,$C$10:$C$69,C33))</f>
        <v/>
      </c>
      <c r="R33" t="str">
        <f t="shared" si="3"/>
        <v/>
      </c>
    </row>
    <row r="34" spans="1:18" x14ac:dyDescent="0.3">
      <c r="A34" s="2"/>
      <c r="B34" s="5"/>
      <c r="C34" s="5"/>
      <c r="D34" s="2"/>
      <c r="E34" s="5"/>
      <c r="F34" s="6" t="str">
        <f t="shared" si="4"/>
        <v/>
      </c>
      <c r="G34" s="7" t="str">
        <f t="shared" si="6"/>
        <v/>
      </c>
      <c r="H34" s="5" t="str">
        <f t="shared" si="5"/>
        <v/>
      </c>
      <c r="I34" s="5"/>
      <c r="J34" s="5"/>
      <c r="K34" s="5"/>
      <c r="L34" s="5"/>
      <c r="M34" s="6" t="str">
        <f>IF(F34="","",_xludf.MINIFS($F$10:$F$69,$A$10:$A$69,A34,$B$10:$B$69,B34,$C$10:$C$69,C34))</f>
        <v/>
      </c>
      <c r="N34" s="8" t="str">
        <f t="shared" si="0"/>
        <v/>
      </c>
      <c r="O34" t="str">
        <f t="shared" si="1"/>
        <v/>
      </c>
      <c r="P34" t="str">
        <f t="shared" si="2"/>
        <v/>
      </c>
      <c r="Q34" t="str">
        <f>IF(F34="","",_xludf.MINIFS($F$10:$F$69,$A$10:$A$69,A34,$B$10:$B$69,B34,$C$10:$C$69,C34))</f>
        <v/>
      </c>
      <c r="R34" t="str">
        <f t="shared" si="3"/>
        <v/>
      </c>
    </row>
    <row r="35" spans="1:18" x14ac:dyDescent="0.3">
      <c r="A35" s="2"/>
      <c r="B35" s="5"/>
      <c r="C35" s="5"/>
      <c r="D35" s="2"/>
      <c r="E35" s="5"/>
      <c r="F35" s="6" t="str">
        <f t="shared" si="4"/>
        <v/>
      </c>
      <c r="G35" s="7" t="str">
        <f t="shared" si="6"/>
        <v/>
      </c>
      <c r="H35" s="5" t="str">
        <f t="shared" si="5"/>
        <v/>
      </c>
      <c r="I35" s="5"/>
      <c r="J35" s="5"/>
      <c r="K35" s="5"/>
      <c r="L35" s="5"/>
      <c r="M35" s="6" t="str">
        <f>IF(F35="","",_xludf.MINIFS($F$10:$F$69,$A$10:$A$69,A35,$B$10:$B$69,B35,$C$10:$C$69,C35))</f>
        <v/>
      </c>
      <c r="N35" s="8" t="str">
        <f t="shared" si="0"/>
        <v/>
      </c>
      <c r="O35" t="str">
        <f t="shared" si="1"/>
        <v/>
      </c>
      <c r="P35" t="str">
        <f t="shared" si="2"/>
        <v/>
      </c>
      <c r="Q35" t="str">
        <f>IF(F35="","",_xludf.MINIFS($F$10:$F$69,$A$10:$A$69,A35,$B$10:$B$69,B35,$C$10:$C$69,C35))</f>
        <v/>
      </c>
      <c r="R35" t="str">
        <f t="shared" si="3"/>
        <v/>
      </c>
    </row>
    <row r="36" spans="1:18" x14ac:dyDescent="0.3">
      <c r="A36" s="2"/>
      <c r="B36" s="5"/>
      <c r="C36" s="5"/>
      <c r="D36" s="2"/>
      <c r="E36" s="5"/>
      <c r="F36" s="6" t="str">
        <f t="shared" si="4"/>
        <v/>
      </c>
      <c r="G36" s="7" t="str">
        <f t="shared" si="6"/>
        <v/>
      </c>
      <c r="H36" s="5" t="str">
        <f t="shared" si="5"/>
        <v/>
      </c>
      <c r="I36" s="5"/>
      <c r="J36" s="5"/>
      <c r="K36" s="5"/>
      <c r="L36" s="5"/>
      <c r="M36" s="6" t="str">
        <f>IF(F36="","",_xludf.MINIFS($F$10:$F$69,$A$10:$A$69,A36,$B$10:$B$69,B36,$C$10:$C$69,C36))</f>
        <v/>
      </c>
      <c r="N36" s="8" t="str">
        <f t="shared" si="0"/>
        <v/>
      </c>
      <c r="O36" t="str">
        <f t="shared" si="1"/>
        <v/>
      </c>
      <c r="P36" t="str">
        <f t="shared" si="2"/>
        <v/>
      </c>
      <c r="Q36" t="str">
        <f>IF(F36="","",_xludf.MINIFS($F$10:$F$69,$A$10:$A$69,A36,$B$10:$B$69,B36,$C$10:$C$69,C36))</f>
        <v/>
      </c>
      <c r="R36" t="str">
        <f t="shared" si="3"/>
        <v/>
      </c>
    </row>
    <row r="37" spans="1:18" x14ac:dyDescent="0.3">
      <c r="A37" s="2"/>
      <c r="B37" s="5"/>
      <c r="C37" s="5"/>
      <c r="D37" s="2"/>
      <c r="E37" s="5"/>
      <c r="F37" s="6" t="str">
        <f t="shared" si="4"/>
        <v/>
      </c>
      <c r="G37" s="7" t="str">
        <f t="shared" si="6"/>
        <v/>
      </c>
      <c r="H37" s="5" t="str">
        <f t="shared" si="5"/>
        <v/>
      </c>
      <c r="I37" s="5"/>
      <c r="J37" s="5"/>
      <c r="K37" s="5"/>
      <c r="L37" s="5"/>
      <c r="M37" s="6" t="str">
        <f>IF(F37="","",_xludf.MINIFS($F$10:$F$69,$A$10:$A$69,A37,$B$10:$B$69,B37,$C$10:$C$69,C37))</f>
        <v/>
      </c>
      <c r="N37" s="8" t="str">
        <f t="shared" si="0"/>
        <v/>
      </c>
      <c r="O37" t="str">
        <f t="shared" si="1"/>
        <v/>
      </c>
      <c r="P37" t="str">
        <f t="shared" si="2"/>
        <v/>
      </c>
      <c r="Q37" t="str">
        <f>IF(F37="","",_xludf.MINIFS($F$10:$F$69,$A$10:$A$69,A37,$B$10:$B$69,B37,$C$10:$C$69,C37))</f>
        <v/>
      </c>
      <c r="R37" t="str">
        <f t="shared" si="3"/>
        <v/>
      </c>
    </row>
    <row r="38" spans="1:18" x14ac:dyDescent="0.3">
      <c r="A38" s="2"/>
      <c r="B38" s="5"/>
      <c r="C38" s="5"/>
      <c r="D38" s="2"/>
      <c r="E38" s="5"/>
      <c r="F38" s="6" t="str">
        <f t="shared" si="4"/>
        <v/>
      </c>
      <c r="G38" s="7" t="str">
        <f t="shared" si="6"/>
        <v/>
      </c>
      <c r="H38" s="5" t="str">
        <f t="shared" si="5"/>
        <v/>
      </c>
      <c r="I38" s="5"/>
      <c r="J38" s="5"/>
      <c r="K38" s="5"/>
      <c r="L38" s="5"/>
      <c r="M38" s="6" t="str">
        <f>IF(F38="","",_xludf.MINIFS($F$10:$F$69,$A$10:$A$69,A38,$B$10:$B$69,B38,$C$10:$C$69,C38))</f>
        <v/>
      </c>
      <c r="N38" s="8" t="str">
        <f t="shared" si="0"/>
        <v/>
      </c>
      <c r="O38" t="str">
        <f t="shared" si="1"/>
        <v/>
      </c>
      <c r="P38" t="str">
        <f t="shared" si="2"/>
        <v/>
      </c>
      <c r="Q38" t="str">
        <f>IF(F38="","",_xludf.MINIFS($F$10:$F$69,$A$10:$A$69,A38,$B$10:$B$69,B38,$C$10:$C$69,C38))</f>
        <v/>
      </c>
      <c r="R38" t="str">
        <f t="shared" si="3"/>
        <v/>
      </c>
    </row>
    <row r="39" spans="1:18" x14ac:dyDescent="0.3">
      <c r="A39" s="2"/>
      <c r="B39" s="5"/>
      <c r="C39" s="5"/>
      <c r="D39" s="2"/>
      <c r="E39" s="5"/>
      <c r="F39" s="6" t="str">
        <f t="shared" si="4"/>
        <v/>
      </c>
      <c r="G39" s="7" t="str">
        <f t="shared" si="6"/>
        <v/>
      </c>
      <c r="H39" s="5" t="str">
        <f t="shared" si="5"/>
        <v/>
      </c>
      <c r="I39" s="5"/>
      <c r="J39" s="5"/>
      <c r="K39" s="5"/>
      <c r="L39" s="5"/>
      <c r="M39" s="6" t="str">
        <f>IF(F39="","",_xludf.MINIFS($F$10:$F$69,$A$10:$A$69,A39,$B$10:$B$69,B39,$C$10:$C$69,C39))</f>
        <v/>
      </c>
      <c r="N39" s="8" t="str">
        <f t="shared" si="0"/>
        <v/>
      </c>
      <c r="O39" t="str">
        <f t="shared" si="1"/>
        <v/>
      </c>
      <c r="P39" t="str">
        <f t="shared" si="2"/>
        <v/>
      </c>
      <c r="Q39" t="str">
        <f>IF(F39="","",_xludf.MINIFS($F$10:$F$69,$A$10:$A$69,A39,$B$10:$B$69,B39,$C$10:$C$69,C39))</f>
        <v/>
      </c>
      <c r="R39" t="str">
        <f t="shared" si="3"/>
        <v/>
      </c>
    </row>
    <row r="40" spans="1:18" x14ac:dyDescent="0.3">
      <c r="A40" s="2"/>
      <c r="B40" s="5"/>
      <c r="C40" s="5"/>
      <c r="D40" s="2"/>
      <c r="E40" s="5"/>
      <c r="F40" s="6" t="str">
        <f t="shared" si="4"/>
        <v/>
      </c>
      <c r="G40" s="7" t="str">
        <f t="shared" si="6"/>
        <v/>
      </c>
      <c r="H40" s="5" t="str">
        <f t="shared" si="5"/>
        <v/>
      </c>
      <c r="I40" s="5"/>
      <c r="J40" s="5"/>
      <c r="K40" s="5"/>
      <c r="L40" s="5"/>
      <c r="M40" s="6" t="str">
        <f>IF(F40="","",_xludf.MINIFS($F$10:$F$69,$A$10:$A$69,A40,$B$10:$B$69,B40,$C$10:$C$69,C40))</f>
        <v/>
      </c>
      <c r="N40" s="8" t="str">
        <f t="shared" si="0"/>
        <v/>
      </c>
      <c r="O40" t="str">
        <f t="shared" si="1"/>
        <v/>
      </c>
      <c r="P40" t="str">
        <f t="shared" si="2"/>
        <v/>
      </c>
      <c r="Q40" t="str">
        <f>IF(F40="","",_xludf.MINIFS($F$10:$F$69,$A$10:$A$69,A40,$B$10:$B$69,B40,$C$10:$C$69,C40))</f>
        <v/>
      </c>
      <c r="R40" t="str">
        <f t="shared" si="3"/>
        <v/>
      </c>
    </row>
    <row r="41" spans="1:18" x14ac:dyDescent="0.3">
      <c r="A41" s="2"/>
      <c r="B41" s="5"/>
      <c r="C41" s="5"/>
      <c r="D41" s="2"/>
      <c r="E41" s="5"/>
      <c r="F41" s="6" t="str">
        <f t="shared" si="4"/>
        <v/>
      </c>
      <c r="G41" s="7" t="str">
        <f t="shared" si="6"/>
        <v/>
      </c>
      <c r="H41" s="5" t="str">
        <f t="shared" si="5"/>
        <v/>
      </c>
      <c r="I41" s="5"/>
      <c r="J41" s="5"/>
      <c r="K41" s="5"/>
      <c r="L41" s="5"/>
      <c r="M41" s="6" t="str">
        <f>IF(F41="","",_xludf.MINIFS($F$10:$F$69,$A$10:$A$69,A41,$B$10:$B$69,B41,$C$10:$C$69,C41))</f>
        <v/>
      </c>
      <c r="N41" s="8" t="str">
        <f t="shared" si="0"/>
        <v/>
      </c>
      <c r="O41" t="str">
        <f t="shared" si="1"/>
        <v/>
      </c>
      <c r="P41" t="str">
        <f t="shared" si="2"/>
        <v/>
      </c>
      <c r="Q41" t="str">
        <f>IF(F41="","",_xludf.MINIFS($F$10:$F$69,$A$10:$A$69,A41,$B$10:$B$69,B41,$C$10:$C$69,C41))</f>
        <v/>
      </c>
      <c r="R41" t="str">
        <f t="shared" si="3"/>
        <v/>
      </c>
    </row>
    <row r="42" spans="1:18" x14ac:dyDescent="0.3">
      <c r="A42" s="2"/>
      <c r="B42" s="5"/>
      <c r="C42" s="5"/>
      <c r="D42" s="2"/>
      <c r="E42" s="5"/>
      <c r="F42" s="6" t="str">
        <f t="shared" ref="F42:F69" si="7">IF(E42="","",E42*86400)</f>
        <v/>
      </c>
      <c r="G42" s="7" t="str">
        <f t="shared" ref="G42:G69" si="8">IF(OR(F42="",Q42=""),"",(F42-Q42)/Q42)</f>
        <v/>
      </c>
      <c r="H42" s="5" t="str">
        <f t="shared" ref="H42:H69" si="9">IF(F42="","",IF(P42=1,"Plaats 1",IF(P42=2,"Plaats 2",IF(G42&lt;=IF(C42="Masters",$D$6,$D$5),"Reserve (tijd)","Niet geselecteerd"))))</f>
        <v/>
      </c>
      <c r="I42" s="5"/>
      <c r="J42" s="5"/>
      <c r="K42" s="5"/>
      <c r="L42" s="5"/>
      <c r="M42" s="6" t="str">
        <f>IF(F42="","",_xludf.MINIFS($F$10:$F$69,$A$10:$A$69,A42,$B$10:$B$69,B42,$C$10:$C$69,C42))</f>
        <v/>
      </c>
      <c r="N42" s="8" t="str">
        <f t="shared" ref="N42:N69" si="10">IF(OR(J42="",R42="",K42="",L42="",M42=""),"",J42*0.4+R42*0.3+K42*0.15+L42*0.1+M42*0.05)</f>
        <v/>
      </c>
      <c r="O42" t="str">
        <f t="shared" ref="O42:O69" si="11">IF(G42="","",IF(G42&lt;=0.05,100,IF(G42&lt;=0.07,90,IF(G42&lt;=0.1,80,70))))</f>
        <v/>
      </c>
      <c r="P42" t="str">
        <f t="shared" ref="P42:P69" si="12">IF(F42="","",1+COUNTIFS($A$10:$A$69,A42,$B$10:$B$69,B42,$C$10:$C$69,C42,$F$10:$F$69,"&lt;"&amp;F42))</f>
        <v/>
      </c>
      <c r="Q42" t="str">
        <f>IF(F42="","",_xludf.MINIFS($F$10:$F$69,$A$10:$A$69,A42,$B$10:$B$69,B42,$C$10:$C$69,C42))</f>
        <v/>
      </c>
      <c r="R42" t="str">
        <f t="shared" ref="R42:R69" si="13">IF(G42="","",IF(G42&lt;=0.05,100,IF(G42&lt;=0.07,90,IF(G42&lt;=0.1,80,70))))</f>
        <v/>
      </c>
    </row>
    <row r="43" spans="1:18" x14ac:dyDescent="0.3">
      <c r="A43" s="2"/>
      <c r="B43" s="5"/>
      <c r="C43" s="5"/>
      <c r="D43" s="2"/>
      <c r="E43" s="5"/>
      <c r="F43" s="6" t="str">
        <f t="shared" si="7"/>
        <v/>
      </c>
      <c r="G43" s="7" t="str">
        <f t="shared" si="8"/>
        <v/>
      </c>
      <c r="H43" s="5" t="str">
        <f t="shared" si="9"/>
        <v/>
      </c>
      <c r="I43" s="5"/>
      <c r="J43" s="5"/>
      <c r="K43" s="5"/>
      <c r="L43" s="5"/>
      <c r="M43" s="6" t="str">
        <f>IF(F43="","",_xludf.MINIFS($F$10:$F$69,$A$10:$A$69,A43,$B$10:$B$69,B43,$C$10:$C$69,C43))</f>
        <v/>
      </c>
      <c r="N43" s="8" t="str">
        <f t="shared" si="10"/>
        <v/>
      </c>
      <c r="O43" t="str">
        <f t="shared" si="11"/>
        <v/>
      </c>
      <c r="P43" t="str">
        <f t="shared" si="12"/>
        <v/>
      </c>
      <c r="Q43" t="str">
        <f>IF(F43="","",_xludf.MINIFS($F$10:$F$69,$A$10:$A$69,A43,$B$10:$B$69,B43,$C$10:$C$69,C43))</f>
        <v/>
      </c>
      <c r="R43" t="str">
        <f t="shared" si="13"/>
        <v/>
      </c>
    </row>
    <row r="44" spans="1:18" x14ac:dyDescent="0.3">
      <c r="A44" s="2"/>
      <c r="B44" s="5"/>
      <c r="C44" s="5"/>
      <c r="D44" s="2"/>
      <c r="E44" s="5"/>
      <c r="F44" s="6" t="str">
        <f t="shared" si="7"/>
        <v/>
      </c>
      <c r="G44" s="7" t="str">
        <f t="shared" si="8"/>
        <v/>
      </c>
      <c r="H44" s="5" t="str">
        <f t="shared" si="9"/>
        <v/>
      </c>
      <c r="I44" s="5"/>
      <c r="J44" s="5"/>
      <c r="K44" s="5"/>
      <c r="L44" s="5"/>
      <c r="M44" s="6" t="str">
        <f>IF(F44="","",_xludf.MINIFS($F$10:$F$69,$A$10:$A$69,A44,$B$10:$B$69,B44,$C$10:$C$69,C44))</f>
        <v/>
      </c>
      <c r="N44" s="8" t="str">
        <f t="shared" si="10"/>
        <v/>
      </c>
      <c r="O44" t="str">
        <f t="shared" si="11"/>
        <v/>
      </c>
      <c r="P44" t="str">
        <f t="shared" si="12"/>
        <v/>
      </c>
      <c r="Q44" t="str">
        <f>IF(F44="","",_xludf.MINIFS($F$10:$F$69,$A$10:$A$69,A44,$B$10:$B$69,B44,$C$10:$C$69,C44))</f>
        <v/>
      </c>
      <c r="R44" t="str">
        <f t="shared" si="13"/>
        <v/>
      </c>
    </row>
    <row r="45" spans="1:18" x14ac:dyDescent="0.3">
      <c r="A45" s="2"/>
      <c r="B45" s="5"/>
      <c r="C45" s="5"/>
      <c r="D45" s="2"/>
      <c r="E45" s="5"/>
      <c r="F45" s="6" t="str">
        <f t="shared" si="7"/>
        <v/>
      </c>
      <c r="G45" s="7" t="str">
        <f t="shared" si="8"/>
        <v/>
      </c>
      <c r="H45" s="5" t="str">
        <f t="shared" si="9"/>
        <v/>
      </c>
      <c r="I45" s="5"/>
      <c r="J45" s="5"/>
      <c r="K45" s="5"/>
      <c r="L45" s="5"/>
      <c r="M45" s="6" t="str">
        <f>IF(F45="","",_xludf.MINIFS($F$10:$F$69,$A$10:$A$69,A45,$B$10:$B$69,B45,$C$10:$C$69,C45))</f>
        <v/>
      </c>
      <c r="N45" s="8" t="str">
        <f t="shared" si="10"/>
        <v/>
      </c>
      <c r="O45" t="str">
        <f t="shared" si="11"/>
        <v/>
      </c>
      <c r="P45" t="str">
        <f t="shared" si="12"/>
        <v/>
      </c>
      <c r="Q45" t="str">
        <f>IF(F45="","",_xludf.MINIFS($F$10:$F$69,$A$10:$A$69,A45,$B$10:$B$69,B45,$C$10:$C$69,C45))</f>
        <v/>
      </c>
      <c r="R45" t="str">
        <f t="shared" si="13"/>
        <v/>
      </c>
    </row>
    <row r="46" spans="1:18" x14ac:dyDescent="0.3">
      <c r="A46" s="2"/>
      <c r="B46" s="5"/>
      <c r="C46" s="5"/>
      <c r="D46" s="2"/>
      <c r="E46" s="5"/>
      <c r="F46" s="6" t="str">
        <f t="shared" si="7"/>
        <v/>
      </c>
      <c r="G46" s="7" t="str">
        <f t="shared" si="8"/>
        <v/>
      </c>
      <c r="H46" s="5" t="str">
        <f t="shared" si="9"/>
        <v/>
      </c>
      <c r="I46" s="5"/>
      <c r="J46" s="5"/>
      <c r="K46" s="5"/>
      <c r="L46" s="5"/>
      <c r="M46" s="6" t="str">
        <f>IF(F46="","",_xludf.MINIFS($F$10:$F$69,$A$10:$A$69,A46,$B$10:$B$69,B46,$C$10:$C$69,C46))</f>
        <v/>
      </c>
      <c r="N46" s="8" t="str">
        <f t="shared" si="10"/>
        <v/>
      </c>
      <c r="O46" t="str">
        <f t="shared" si="11"/>
        <v/>
      </c>
      <c r="P46" t="str">
        <f t="shared" si="12"/>
        <v/>
      </c>
      <c r="Q46" t="str">
        <f>IF(F46="","",_xludf.MINIFS($F$10:$F$69,$A$10:$A$69,A46,$B$10:$B$69,B46,$C$10:$C$69,C46))</f>
        <v/>
      </c>
      <c r="R46" t="str">
        <f t="shared" si="13"/>
        <v/>
      </c>
    </row>
    <row r="47" spans="1:18" x14ac:dyDescent="0.3">
      <c r="A47" s="2"/>
      <c r="B47" s="5"/>
      <c r="C47" s="5"/>
      <c r="D47" s="2"/>
      <c r="E47" s="5"/>
      <c r="F47" s="6" t="str">
        <f t="shared" si="7"/>
        <v/>
      </c>
      <c r="G47" s="7" t="str">
        <f t="shared" si="8"/>
        <v/>
      </c>
      <c r="H47" s="5" t="str">
        <f t="shared" si="9"/>
        <v/>
      </c>
      <c r="I47" s="5"/>
      <c r="J47" s="5"/>
      <c r="K47" s="5"/>
      <c r="L47" s="5"/>
      <c r="M47" s="6" t="str">
        <f>IF(F47="","",_xludf.MINIFS($F$10:$F$69,$A$10:$A$69,A47,$B$10:$B$69,B47,$C$10:$C$69,C47))</f>
        <v/>
      </c>
      <c r="N47" s="8" t="str">
        <f t="shared" si="10"/>
        <v/>
      </c>
      <c r="O47" t="str">
        <f t="shared" si="11"/>
        <v/>
      </c>
      <c r="P47" t="str">
        <f t="shared" si="12"/>
        <v/>
      </c>
      <c r="Q47" t="str">
        <f>IF(F47="","",_xludf.MINIFS($F$10:$F$69,$A$10:$A$69,A47,$B$10:$B$69,B47,$C$10:$C$69,C47))</f>
        <v/>
      </c>
      <c r="R47" t="str">
        <f t="shared" si="13"/>
        <v/>
      </c>
    </row>
    <row r="48" spans="1:18" x14ac:dyDescent="0.3">
      <c r="A48" s="2"/>
      <c r="B48" s="5"/>
      <c r="C48" s="5"/>
      <c r="D48" s="2"/>
      <c r="E48" s="5"/>
      <c r="F48" s="6" t="str">
        <f t="shared" si="7"/>
        <v/>
      </c>
      <c r="G48" s="7" t="str">
        <f t="shared" si="8"/>
        <v/>
      </c>
      <c r="H48" s="5" t="str">
        <f t="shared" si="9"/>
        <v/>
      </c>
      <c r="I48" s="5"/>
      <c r="J48" s="5"/>
      <c r="K48" s="5"/>
      <c r="L48" s="5"/>
      <c r="M48" s="6" t="str">
        <f>IF(F48="","",_xludf.MINIFS($F$10:$F$69,$A$10:$A$69,A48,$B$10:$B$69,B48,$C$10:$C$69,C48))</f>
        <v/>
      </c>
      <c r="N48" s="8" t="str">
        <f t="shared" si="10"/>
        <v/>
      </c>
      <c r="O48" t="str">
        <f t="shared" si="11"/>
        <v/>
      </c>
      <c r="P48" t="str">
        <f t="shared" si="12"/>
        <v/>
      </c>
      <c r="Q48" t="str">
        <f>IF(F48="","",_xludf.MINIFS($F$10:$F$69,$A$10:$A$69,A48,$B$10:$B$69,B48,$C$10:$C$69,C48))</f>
        <v/>
      </c>
      <c r="R48" t="str">
        <f t="shared" si="13"/>
        <v/>
      </c>
    </row>
    <row r="49" spans="1:18" x14ac:dyDescent="0.3">
      <c r="A49" s="2"/>
      <c r="B49" s="5"/>
      <c r="C49" s="5"/>
      <c r="D49" s="2"/>
      <c r="E49" s="5"/>
      <c r="F49" s="6" t="str">
        <f t="shared" si="7"/>
        <v/>
      </c>
      <c r="G49" s="7" t="str">
        <f t="shared" si="8"/>
        <v/>
      </c>
      <c r="H49" s="5" t="str">
        <f t="shared" si="9"/>
        <v/>
      </c>
      <c r="I49" s="5"/>
      <c r="J49" s="5"/>
      <c r="K49" s="5"/>
      <c r="L49" s="5"/>
      <c r="M49" s="6" t="str">
        <f>IF(F49="","",_xludf.MINIFS($F$10:$F$69,$A$10:$A$69,A49,$B$10:$B$69,B49,$C$10:$C$69,C49))</f>
        <v/>
      </c>
      <c r="N49" s="8" t="str">
        <f t="shared" si="10"/>
        <v/>
      </c>
      <c r="O49" t="str">
        <f t="shared" si="11"/>
        <v/>
      </c>
      <c r="P49" t="str">
        <f t="shared" si="12"/>
        <v/>
      </c>
      <c r="Q49" t="str">
        <f>IF(F49="","",_xludf.MINIFS($F$10:$F$69,$A$10:$A$69,A49,$B$10:$B$69,B49,$C$10:$C$69,C49))</f>
        <v/>
      </c>
      <c r="R49" t="str">
        <f t="shared" si="13"/>
        <v/>
      </c>
    </row>
    <row r="50" spans="1:18" x14ac:dyDescent="0.3">
      <c r="A50" s="2"/>
      <c r="B50" s="5"/>
      <c r="C50" s="5"/>
      <c r="D50" s="2"/>
      <c r="E50" s="5"/>
      <c r="F50" s="6" t="str">
        <f t="shared" si="7"/>
        <v/>
      </c>
      <c r="G50" s="7" t="str">
        <f t="shared" si="8"/>
        <v/>
      </c>
      <c r="H50" s="5" t="str">
        <f t="shared" si="9"/>
        <v/>
      </c>
      <c r="I50" s="5"/>
      <c r="J50" s="5"/>
      <c r="K50" s="5"/>
      <c r="L50" s="5"/>
      <c r="M50" s="6" t="str">
        <f>IF(F50="","",_xludf.MINIFS($F$10:$F$69,$A$10:$A$69,A50,$B$10:$B$69,B50,$C$10:$C$69,C50))</f>
        <v/>
      </c>
      <c r="N50" s="8" t="str">
        <f t="shared" si="10"/>
        <v/>
      </c>
      <c r="O50" t="str">
        <f t="shared" si="11"/>
        <v/>
      </c>
      <c r="P50" t="str">
        <f t="shared" si="12"/>
        <v/>
      </c>
      <c r="Q50" t="str">
        <f>IF(F50="","",_xludf.MINIFS($F$10:$F$69,$A$10:$A$69,A50,$B$10:$B$69,B50,$C$10:$C$69,C50))</f>
        <v/>
      </c>
      <c r="R50" t="str">
        <f t="shared" si="13"/>
        <v/>
      </c>
    </row>
    <row r="51" spans="1:18" x14ac:dyDescent="0.3">
      <c r="A51" s="2"/>
      <c r="B51" s="5"/>
      <c r="C51" s="5"/>
      <c r="D51" s="2"/>
      <c r="E51" s="5"/>
      <c r="F51" s="6" t="str">
        <f t="shared" si="7"/>
        <v/>
      </c>
      <c r="G51" s="7" t="str">
        <f t="shared" si="8"/>
        <v/>
      </c>
      <c r="H51" s="5" t="str">
        <f t="shared" si="9"/>
        <v/>
      </c>
      <c r="I51" s="5"/>
      <c r="J51" s="5"/>
      <c r="K51" s="5"/>
      <c r="L51" s="5"/>
      <c r="M51" s="6" t="str">
        <f>IF(F51="","",_xludf.MINIFS($F$10:$F$69,$A$10:$A$69,A51,$B$10:$B$69,B51,$C$10:$C$69,C51))</f>
        <v/>
      </c>
      <c r="N51" s="8" t="str">
        <f t="shared" si="10"/>
        <v/>
      </c>
      <c r="O51" t="str">
        <f t="shared" si="11"/>
        <v/>
      </c>
      <c r="P51" t="str">
        <f t="shared" si="12"/>
        <v/>
      </c>
      <c r="Q51" t="str">
        <f>IF(F51="","",_xludf.MINIFS($F$10:$F$69,$A$10:$A$69,A51,$B$10:$B$69,B51,$C$10:$C$69,C51))</f>
        <v/>
      </c>
      <c r="R51" t="str">
        <f t="shared" si="13"/>
        <v/>
      </c>
    </row>
    <row r="52" spans="1:18" x14ac:dyDescent="0.3">
      <c r="A52" s="2"/>
      <c r="B52" s="5"/>
      <c r="C52" s="5"/>
      <c r="D52" s="2"/>
      <c r="E52" s="5"/>
      <c r="F52" s="6" t="str">
        <f t="shared" si="7"/>
        <v/>
      </c>
      <c r="G52" s="7" t="str">
        <f t="shared" si="8"/>
        <v/>
      </c>
      <c r="H52" s="5" t="str">
        <f t="shared" si="9"/>
        <v/>
      </c>
      <c r="I52" s="5"/>
      <c r="J52" s="5"/>
      <c r="K52" s="5"/>
      <c r="L52" s="5"/>
      <c r="M52" s="6" t="str">
        <f>IF(F52="","",_xludf.MINIFS($F$10:$F$69,$A$10:$A$69,A52,$B$10:$B$69,B52,$C$10:$C$69,C52))</f>
        <v/>
      </c>
      <c r="N52" s="8" t="str">
        <f t="shared" si="10"/>
        <v/>
      </c>
      <c r="O52" t="str">
        <f t="shared" si="11"/>
        <v/>
      </c>
      <c r="P52" t="str">
        <f t="shared" si="12"/>
        <v/>
      </c>
      <c r="Q52" t="str">
        <f>IF(F52="","",_xludf.MINIFS($F$10:$F$69,$A$10:$A$69,A52,$B$10:$B$69,B52,$C$10:$C$69,C52))</f>
        <v/>
      </c>
      <c r="R52" t="str">
        <f t="shared" si="13"/>
        <v/>
      </c>
    </row>
    <row r="53" spans="1:18" x14ac:dyDescent="0.3">
      <c r="A53" s="2"/>
      <c r="B53" s="5"/>
      <c r="C53" s="5"/>
      <c r="D53" s="2"/>
      <c r="E53" s="5"/>
      <c r="F53" s="6" t="str">
        <f t="shared" si="7"/>
        <v/>
      </c>
      <c r="G53" s="7" t="str">
        <f t="shared" si="8"/>
        <v/>
      </c>
      <c r="H53" s="5" t="str">
        <f t="shared" si="9"/>
        <v/>
      </c>
      <c r="I53" s="5"/>
      <c r="J53" s="5"/>
      <c r="K53" s="5"/>
      <c r="L53" s="5"/>
      <c r="M53" s="6" t="str">
        <f>IF(F53="","",_xludf.MINIFS($F$10:$F$69,$A$10:$A$69,A53,$B$10:$B$69,B53,$C$10:$C$69,C53))</f>
        <v/>
      </c>
      <c r="N53" s="8" t="str">
        <f t="shared" si="10"/>
        <v/>
      </c>
      <c r="O53" t="str">
        <f t="shared" si="11"/>
        <v/>
      </c>
      <c r="P53" t="str">
        <f t="shared" si="12"/>
        <v/>
      </c>
      <c r="Q53" t="str">
        <f>IF(F53="","",_xludf.MINIFS($F$10:$F$69,$A$10:$A$69,A53,$B$10:$B$69,B53,$C$10:$C$69,C53))</f>
        <v/>
      </c>
      <c r="R53" t="str">
        <f t="shared" si="13"/>
        <v/>
      </c>
    </row>
    <row r="54" spans="1:18" x14ac:dyDescent="0.3">
      <c r="A54" s="2"/>
      <c r="B54" s="5"/>
      <c r="C54" s="5"/>
      <c r="D54" s="2"/>
      <c r="E54" s="5"/>
      <c r="F54" s="6" t="str">
        <f t="shared" si="7"/>
        <v/>
      </c>
      <c r="G54" s="7" t="str">
        <f t="shared" si="8"/>
        <v/>
      </c>
      <c r="H54" s="5" t="str">
        <f t="shared" si="9"/>
        <v/>
      </c>
      <c r="I54" s="5"/>
      <c r="J54" s="5"/>
      <c r="K54" s="5"/>
      <c r="L54" s="5"/>
      <c r="M54" s="6" t="str">
        <f>IF(F54="","",_xludf.MINIFS($F$10:$F$69,$A$10:$A$69,A54,$B$10:$B$69,B54,$C$10:$C$69,C54))</f>
        <v/>
      </c>
      <c r="N54" s="8" t="str">
        <f t="shared" si="10"/>
        <v/>
      </c>
      <c r="O54" t="str">
        <f t="shared" si="11"/>
        <v/>
      </c>
      <c r="P54" t="str">
        <f t="shared" si="12"/>
        <v/>
      </c>
      <c r="Q54" t="str">
        <f>IF(F54="","",_xludf.MINIFS($F$10:$F$69,$A$10:$A$69,A54,$B$10:$B$69,B54,$C$10:$C$69,C54))</f>
        <v/>
      </c>
      <c r="R54" t="str">
        <f t="shared" si="13"/>
        <v/>
      </c>
    </row>
    <row r="55" spans="1:18" x14ac:dyDescent="0.3">
      <c r="A55" s="2"/>
      <c r="B55" s="5"/>
      <c r="C55" s="5"/>
      <c r="D55" s="2"/>
      <c r="E55" s="5"/>
      <c r="F55" s="6" t="str">
        <f t="shared" si="7"/>
        <v/>
      </c>
      <c r="G55" s="7" t="str">
        <f t="shared" si="8"/>
        <v/>
      </c>
      <c r="H55" s="5" t="str">
        <f t="shared" si="9"/>
        <v/>
      </c>
      <c r="I55" s="5"/>
      <c r="J55" s="5"/>
      <c r="K55" s="5"/>
      <c r="L55" s="5"/>
      <c r="M55" s="6" t="str">
        <f>IF(F55="","",_xludf.MINIFS($F$10:$F$69,$A$10:$A$69,A55,$B$10:$B$69,B55,$C$10:$C$69,C55))</f>
        <v/>
      </c>
      <c r="N55" s="8" t="str">
        <f t="shared" si="10"/>
        <v/>
      </c>
      <c r="O55" t="str">
        <f t="shared" si="11"/>
        <v/>
      </c>
      <c r="P55" t="str">
        <f t="shared" si="12"/>
        <v/>
      </c>
      <c r="Q55" t="str">
        <f>IF(F55="","",_xludf.MINIFS($F$10:$F$69,$A$10:$A$69,A55,$B$10:$B$69,B55,$C$10:$C$69,C55))</f>
        <v/>
      </c>
      <c r="R55" t="str">
        <f t="shared" si="13"/>
        <v/>
      </c>
    </row>
    <row r="56" spans="1:18" x14ac:dyDescent="0.3">
      <c r="A56" s="2"/>
      <c r="B56" s="5"/>
      <c r="C56" s="5"/>
      <c r="D56" s="2"/>
      <c r="E56" s="5"/>
      <c r="F56" s="6" t="str">
        <f t="shared" si="7"/>
        <v/>
      </c>
      <c r="G56" s="7" t="str">
        <f t="shared" si="8"/>
        <v/>
      </c>
      <c r="H56" s="5" t="str">
        <f t="shared" si="9"/>
        <v/>
      </c>
      <c r="I56" s="5"/>
      <c r="J56" s="5"/>
      <c r="K56" s="5"/>
      <c r="L56" s="5"/>
      <c r="M56" s="6" t="str">
        <f>IF(F56="","",_xludf.MINIFS($F$10:$F$69,$A$10:$A$69,A56,$B$10:$B$69,B56,$C$10:$C$69,C56))</f>
        <v/>
      </c>
      <c r="N56" s="8" t="str">
        <f t="shared" si="10"/>
        <v/>
      </c>
      <c r="O56" t="str">
        <f t="shared" si="11"/>
        <v/>
      </c>
      <c r="P56" t="str">
        <f t="shared" si="12"/>
        <v/>
      </c>
      <c r="Q56" t="str">
        <f>IF(F56="","",_xludf.MINIFS($F$10:$F$69,$A$10:$A$69,A56,$B$10:$B$69,B56,$C$10:$C$69,C56))</f>
        <v/>
      </c>
      <c r="R56" t="str">
        <f t="shared" si="13"/>
        <v/>
      </c>
    </row>
    <row r="57" spans="1:18" x14ac:dyDescent="0.3">
      <c r="A57" s="2"/>
      <c r="B57" s="5"/>
      <c r="C57" s="5"/>
      <c r="D57" s="2"/>
      <c r="E57" s="5"/>
      <c r="F57" s="6" t="str">
        <f t="shared" si="7"/>
        <v/>
      </c>
      <c r="G57" s="7" t="str">
        <f t="shared" si="8"/>
        <v/>
      </c>
      <c r="H57" s="5" t="str">
        <f t="shared" si="9"/>
        <v/>
      </c>
      <c r="I57" s="5"/>
      <c r="J57" s="5"/>
      <c r="K57" s="5"/>
      <c r="L57" s="5"/>
      <c r="M57" s="6" t="str">
        <f>IF(F57="","",_xludf.MINIFS($F$10:$F$69,$A$10:$A$69,A57,$B$10:$B$69,B57,$C$10:$C$69,C57))</f>
        <v/>
      </c>
      <c r="N57" s="8" t="str">
        <f t="shared" si="10"/>
        <v/>
      </c>
      <c r="O57" t="str">
        <f t="shared" si="11"/>
        <v/>
      </c>
      <c r="P57" t="str">
        <f t="shared" si="12"/>
        <v/>
      </c>
      <c r="Q57" t="str">
        <f>IF(F57="","",_xludf.MINIFS($F$10:$F$69,$A$10:$A$69,A57,$B$10:$B$69,B57,$C$10:$C$69,C57))</f>
        <v/>
      </c>
      <c r="R57" t="str">
        <f t="shared" si="13"/>
        <v/>
      </c>
    </row>
    <row r="58" spans="1:18" x14ac:dyDescent="0.3">
      <c r="A58" s="2"/>
      <c r="B58" s="5"/>
      <c r="C58" s="5"/>
      <c r="D58" s="2"/>
      <c r="E58" s="5"/>
      <c r="F58" s="6" t="str">
        <f t="shared" si="7"/>
        <v/>
      </c>
      <c r="G58" s="7" t="str">
        <f t="shared" si="8"/>
        <v/>
      </c>
      <c r="H58" s="5" t="str">
        <f t="shared" si="9"/>
        <v/>
      </c>
      <c r="I58" s="5"/>
      <c r="J58" s="5"/>
      <c r="K58" s="5"/>
      <c r="L58" s="5"/>
      <c r="M58" s="6" t="str">
        <f>IF(F58="","",_xludf.MINIFS($F$10:$F$69,$A$10:$A$69,A58,$B$10:$B$69,B58,$C$10:$C$69,C58))</f>
        <v/>
      </c>
      <c r="N58" s="8" t="str">
        <f t="shared" si="10"/>
        <v/>
      </c>
      <c r="O58" t="str">
        <f t="shared" si="11"/>
        <v/>
      </c>
      <c r="P58" t="str">
        <f t="shared" si="12"/>
        <v/>
      </c>
      <c r="Q58" t="str">
        <f>IF(F58="","",_xludf.MINIFS($F$10:$F$69,$A$10:$A$69,A58,$B$10:$B$69,B58,$C$10:$C$69,C58))</f>
        <v/>
      </c>
      <c r="R58" t="str">
        <f t="shared" si="13"/>
        <v/>
      </c>
    </row>
    <row r="59" spans="1:18" x14ac:dyDescent="0.3">
      <c r="A59" s="2"/>
      <c r="B59" s="5"/>
      <c r="C59" s="5"/>
      <c r="D59" s="2"/>
      <c r="E59" s="5"/>
      <c r="F59" s="6" t="str">
        <f t="shared" si="7"/>
        <v/>
      </c>
      <c r="G59" s="7" t="str">
        <f t="shared" si="8"/>
        <v/>
      </c>
      <c r="H59" s="5" t="str">
        <f t="shared" si="9"/>
        <v/>
      </c>
      <c r="I59" s="5"/>
      <c r="J59" s="5"/>
      <c r="K59" s="5"/>
      <c r="L59" s="5"/>
      <c r="M59" s="6" t="str">
        <f>IF(F59="","",_xludf.MINIFS($F$10:$F$69,$A$10:$A$69,A59,$B$10:$B$69,B59,$C$10:$C$69,C59))</f>
        <v/>
      </c>
      <c r="N59" s="8" t="str">
        <f t="shared" si="10"/>
        <v/>
      </c>
      <c r="O59" t="str">
        <f t="shared" si="11"/>
        <v/>
      </c>
      <c r="P59" t="str">
        <f t="shared" si="12"/>
        <v/>
      </c>
      <c r="Q59" t="str">
        <f>IF(F59="","",_xludf.MINIFS($F$10:$F$69,$A$10:$A$69,A59,$B$10:$B$69,B59,$C$10:$C$69,C59))</f>
        <v/>
      </c>
      <c r="R59" t="str">
        <f t="shared" si="13"/>
        <v/>
      </c>
    </row>
    <row r="60" spans="1:18" x14ac:dyDescent="0.3">
      <c r="A60" s="2"/>
      <c r="B60" s="5"/>
      <c r="C60" s="5"/>
      <c r="D60" s="2"/>
      <c r="E60" s="5"/>
      <c r="F60" s="6" t="str">
        <f t="shared" si="7"/>
        <v/>
      </c>
      <c r="G60" s="7" t="str">
        <f t="shared" si="8"/>
        <v/>
      </c>
      <c r="H60" s="5" t="str">
        <f t="shared" si="9"/>
        <v/>
      </c>
      <c r="I60" s="5"/>
      <c r="J60" s="5"/>
      <c r="K60" s="5"/>
      <c r="L60" s="5"/>
      <c r="M60" s="6" t="str">
        <f>IF(F60="","",_xludf.MINIFS($F$10:$F$69,$A$10:$A$69,A60,$B$10:$B$69,B60,$C$10:$C$69,C60))</f>
        <v/>
      </c>
      <c r="N60" s="8" t="str">
        <f t="shared" si="10"/>
        <v/>
      </c>
      <c r="O60" t="str">
        <f t="shared" si="11"/>
        <v/>
      </c>
      <c r="P60" t="str">
        <f t="shared" si="12"/>
        <v/>
      </c>
      <c r="Q60" t="str">
        <f>IF(F60="","",_xludf.MINIFS($F$10:$F$69,$A$10:$A$69,A60,$B$10:$B$69,B60,$C$10:$C$69,C60))</f>
        <v/>
      </c>
      <c r="R60" t="str">
        <f t="shared" si="13"/>
        <v/>
      </c>
    </row>
    <row r="61" spans="1:18" x14ac:dyDescent="0.3">
      <c r="A61" s="2"/>
      <c r="B61" s="5"/>
      <c r="C61" s="5"/>
      <c r="D61" s="2"/>
      <c r="E61" s="5"/>
      <c r="F61" s="6" t="str">
        <f t="shared" si="7"/>
        <v/>
      </c>
      <c r="G61" s="7" t="str">
        <f t="shared" si="8"/>
        <v/>
      </c>
      <c r="H61" s="5" t="str">
        <f t="shared" si="9"/>
        <v/>
      </c>
      <c r="I61" s="5"/>
      <c r="J61" s="5"/>
      <c r="K61" s="5"/>
      <c r="L61" s="5"/>
      <c r="M61" s="6" t="str">
        <f>IF(F61="","",_xludf.MINIFS($F$10:$F$69,$A$10:$A$69,A61,$B$10:$B$69,B61,$C$10:$C$69,C61))</f>
        <v/>
      </c>
      <c r="N61" s="8" t="str">
        <f t="shared" si="10"/>
        <v/>
      </c>
      <c r="O61" t="str">
        <f t="shared" si="11"/>
        <v/>
      </c>
      <c r="P61" t="str">
        <f t="shared" si="12"/>
        <v/>
      </c>
      <c r="Q61" t="str">
        <f>IF(F61="","",_xludf.MINIFS($F$10:$F$69,$A$10:$A$69,A61,$B$10:$B$69,B61,$C$10:$C$69,C61))</f>
        <v/>
      </c>
      <c r="R61" t="str">
        <f t="shared" si="13"/>
        <v/>
      </c>
    </row>
    <row r="62" spans="1:18" x14ac:dyDescent="0.3">
      <c r="A62" s="2"/>
      <c r="B62" s="5"/>
      <c r="C62" s="5"/>
      <c r="D62" s="2"/>
      <c r="E62" s="5"/>
      <c r="F62" s="6" t="str">
        <f t="shared" si="7"/>
        <v/>
      </c>
      <c r="G62" s="7" t="str">
        <f t="shared" si="8"/>
        <v/>
      </c>
      <c r="H62" s="5" t="str">
        <f t="shared" si="9"/>
        <v/>
      </c>
      <c r="I62" s="5"/>
      <c r="J62" s="5"/>
      <c r="K62" s="5"/>
      <c r="L62" s="5"/>
      <c r="M62" s="6" t="str">
        <f>IF(F62="","",_xludf.MINIFS($F$10:$F$69,$A$10:$A$69,A62,$B$10:$B$69,B62,$C$10:$C$69,C62))</f>
        <v/>
      </c>
      <c r="N62" s="8" t="str">
        <f t="shared" si="10"/>
        <v/>
      </c>
      <c r="O62" t="str">
        <f t="shared" si="11"/>
        <v/>
      </c>
      <c r="P62" t="str">
        <f t="shared" si="12"/>
        <v/>
      </c>
      <c r="Q62" t="str">
        <f>IF(F62="","",_xludf.MINIFS($F$10:$F$69,$A$10:$A$69,A62,$B$10:$B$69,B62,$C$10:$C$69,C62))</f>
        <v/>
      </c>
      <c r="R62" t="str">
        <f t="shared" si="13"/>
        <v/>
      </c>
    </row>
    <row r="63" spans="1:18" x14ac:dyDescent="0.3">
      <c r="A63" s="2"/>
      <c r="B63" s="5"/>
      <c r="C63" s="5"/>
      <c r="D63" s="2"/>
      <c r="E63" s="5"/>
      <c r="F63" s="6" t="str">
        <f t="shared" si="7"/>
        <v/>
      </c>
      <c r="G63" s="7" t="str">
        <f t="shared" si="8"/>
        <v/>
      </c>
      <c r="H63" s="5" t="str">
        <f t="shared" si="9"/>
        <v/>
      </c>
      <c r="I63" s="5"/>
      <c r="J63" s="5"/>
      <c r="K63" s="5"/>
      <c r="L63" s="5"/>
      <c r="M63" s="6" t="str">
        <f>IF(F63="","",_xludf.MINIFS($F$10:$F$69,$A$10:$A$69,A63,$B$10:$B$69,B63,$C$10:$C$69,C63))</f>
        <v/>
      </c>
      <c r="N63" s="8" t="str">
        <f t="shared" si="10"/>
        <v/>
      </c>
      <c r="O63" t="str">
        <f t="shared" si="11"/>
        <v/>
      </c>
      <c r="P63" t="str">
        <f t="shared" si="12"/>
        <v/>
      </c>
      <c r="Q63" t="str">
        <f>IF(F63="","",_xludf.MINIFS($F$10:$F$69,$A$10:$A$69,A63,$B$10:$B$69,B63,$C$10:$C$69,C63))</f>
        <v/>
      </c>
      <c r="R63" t="str">
        <f t="shared" si="13"/>
        <v/>
      </c>
    </row>
    <row r="64" spans="1:18" x14ac:dyDescent="0.3">
      <c r="A64" s="2"/>
      <c r="B64" s="5"/>
      <c r="C64" s="5"/>
      <c r="D64" s="2"/>
      <c r="E64" s="5"/>
      <c r="F64" s="6" t="str">
        <f t="shared" si="7"/>
        <v/>
      </c>
      <c r="G64" s="7" t="str">
        <f t="shared" si="8"/>
        <v/>
      </c>
      <c r="H64" s="5" t="str">
        <f t="shared" si="9"/>
        <v/>
      </c>
      <c r="I64" s="5"/>
      <c r="J64" s="5"/>
      <c r="K64" s="5"/>
      <c r="L64" s="5"/>
      <c r="M64" s="6" t="str">
        <f>IF(F64="","",_xludf.MINIFS($F$10:$F$69,$A$10:$A$69,A64,$B$10:$B$69,B64,$C$10:$C$69,C64))</f>
        <v/>
      </c>
      <c r="N64" s="8" t="str">
        <f t="shared" si="10"/>
        <v/>
      </c>
      <c r="O64" t="str">
        <f t="shared" si="11"/>
        <v/>
      </c>
      <c r="P64" t="str">
        <f t="shared" si="12"/>
        <v/>
      </c>
      <c r="Q64" t="str">
        <f>IF(F64="","",_xludf.MINIFS($F$10:$F$69,$A$10:$A$69,A64,$B$10:$B$69,B64,$C$10:$C$69,C64))</f>
        <v/>
      </c>
      <c r="R64" t="str">
        <f t="shared" si="13"/>
        <v/>
      </c>
    </row>
    <row r="65" spans="1:18" x14ac:dyDescent="0.3">
      <c r="A65" s="2"/>
      <c r="B65" s="5"/>
      <c r="C65" s="5"/>
      <c r="D65" s="2"/>
      <c r="E65" s="5"/>
      <c r="F65" s="6" t="str">
        <f t="shared" si="7"/>
        <v/>
      </c>
      <c r="G65" s="7" t="str">
        <f t="shared" si="8"/>
        <v/>
      </c>
      <c r="H65" s="5" t="str">
        <f t="shared" si="9"/>
        <v/>
      </c>
      <c r="I65" s="5"/>
      <c r="J65" s="5"/>
      <c r="K65" s="5"/>
      <c r="L65" s="5"/>
      <c r="M65" s="6" t="str">
        <f>IF(F65="","",_xludf.MINIFS($F$10:$F$69,$A$10:$A$69,A65,$B$10:$B$69,B65,$C$10:$C$69,C65))</f>
        <v/>
      </c>
      <c r="N65" s="8" t="str">
        <f t="shared" si="10"/>
        <v/>
      </c>
      <c r="O65" t="str">
        <f t="shared" si="11"/>
        <v/>
      </c>
      <c r="P65" t="str">
        <f t="shared" si="12"/>
        <v/>
      </c>
      <c r="Q65" t="str">
        <f>IF(F65="","",_xludf.MINIFS($F$10:$F$69,$A$10:$A$69,A65,$B$10:$B$69,B65,$C$10:$C$69,C65))</f>
        <v/>
      </c>
      <c r="R65" t="str">
        <f t="shared" si="13"/>
        <v/>
      </c>
    </row>
    <row r="66" spans="1:18" x14ac:dyDescent="0.3">
      <c r="A66" s="2"/>
      <c r="B66" s="5"/>
      <c r="C66" s="5"/>
      <c r="D66" s="2"/>
      <c r="E66" s="5"/>
      <c r="F66" s="6" t="str">
        <f t="shared" si="7"/>
        <v/>
      </c>
      <c r="G66" s="7" t="str">
        <f t="shared" si="8"/>
        <v/>
      </c>
      <c r="H66" s="5" t="str">
        <f t="shared" si="9"/>
        <v/>
      </c>
      <c r="I66" s="5"/>
      <c r="J66" s="5"/>
      <c r="K66" s="5"/>
      <c r="L66" s="5"/>
      <c r="M66" s="6" t="str">
        <f>IF(F66="","",_xludf.MINIFS($F$10:$F$69,$A$10:$A$69,A66,$B$10:$B$69,B66,$C$10:$C$69,C66))</f>
        <v/>
      </c>
      <c r="N66" s="8" t="str">
        <f t="shared" si="10"/>
        <v/>
      </c>
      <c r="O66" t="str">
        <f t="shared" si="11"/>
        <v/>
      </c>
      <c r="P66" t="str">
        <f t="shared" si="12"/>
        <v/>
      </c>
      <c r="Q66" t="str">
        <f>IF(F66="","",_xludf.MINIFS($F$10:$F$69,$A$10:$A$69,A66,$B$10:$B$69,B66,$C$10:$C$69,C66))</f>
        <v/>
      </c>
      <c r="R66" t="str">
        <f t="shared" si="13"/>
        <v/>
      </c>
    </row>
    <row r="67" spans="1:18" x14ac:dyDescent="0.3">
      <c r="A67" s="2"/>
      <c r="B67" s="5"/>
      <c r="C67" s="5"/>
      <c r="D67" s="2"/>
      <c r="E67" s="5"/>
      <c r="F67" s="6" t="str">
        <f t="shared" si="7"/>
        <v/>
      </c>
      <c r="G67" s="7" t="str">
        <f t="shared" si="8"/>
        <v/>
      </c>
      <c r="H67" s="5" t="str">
        <f t="shared" si="9"/>
        <v/>
      </c>
      <c r="I67" s="5"/>
      <c r="J67" s="5"/>
      <c r="K67" s="5"/>
      <c r="L67" s="5"/>
      <c r="M67" s="6" t="str">
        <f>IF(F67="","",_xludf.MINIFS($F$10:$F$69,$A$10:$A$69,A67,$B$10:$B$69,B67,$C$10:$C$69,C67))</f>
        <v/>
      </c>
      <c r="N67" s="8" t="str">
        <f t="shared" si="10"/>
        <v/>
      </c>
      <c r="O67" t="str">
        <f t="shared" si="11"/>
        <v/>
      </c>
      <c r="P67" t="str">
        <f t="shared" si="12"/>
        <v/>
      </c>
      <c r="Q67" t="str">
        <f>IF(F67="","",_xludf.MINIFS($F$10:$F$69,$A$10:$A$69,A67,$B$10:$B$69,B67,$C$10:$C$69,C67))</f>
        <v/>
      </c>
      <c r="R67" t="str">
        <f t="shared" si="13"/>
        <v/>
      </c>
    </row>
    <row r="68" spans="1:18" x14ac:dyDescent="0.3">
      <c r="A68" s="2"/>
      <c r="B68" s="5"/>
      <c r="C68" s="5"/>
      <c r="D68" s="2"/>
      <c r="E68" s="5"/>
      <c r="F68" s="6" t="str">
        <f t="shared" si="7"/>
        <v/>
      </c>
      <c r="G68" s="7" t="str">
        <f t="shared" si="8"/>
        <v/>
      </c>
      <c r="H68" s="5" t="str">
        <f t="shared" si="9"/>
        <v/>
      </c>
      <c r="I68" s="5"/>
      <c r="J68" s="5"/>
      <c r="K68" s="5"/>
      <c r="L68" s="5"/>
      <c r="M68" s="6" t="str">
        <f>IF(F68="","",_xludf.MINIFS($F$10:$F$69,$A$10:$A$69,A68,$B$10:$B$69,B68,$C$10:$C$69,C68))</f>
        <v/>
      </c>
      <c r="N68" s="8" t="str">
        <f t="shared" si="10"/>
        <v/>
      </c>
      <c r="O68" t="str">
        <f t="shared" si="11"/>
        <v/>
      </c>
      <c r="P68" t="str">
        <f t="shared" si="12"/>
        <v/>
      </c>
      <c r="Q68" t="str">
        <f>IF(F68="","",_xludf.MINIFS($F$10:$F$69,$A$10:$A$69,A68,$B$10:$B$69,B68,$C$10:$C$69,C68))</f>
        <v/>
      </c>
      <c r="R68" t="str">
        <f t="shared" si="13"/>
        <v/>
      </c>
    </row>
    <row r="69" spans="1:18" x14ac:dyDescent="0.3">
      <c r="A69" s="2"/>
      <c r="B69" s="5"/>
      <c r="C69" s="5"/>
      <c r="D69" s="2"/>
      <c r="E69" s="5"/>
      <c r="F69" s="6" t="str">
        <f t="shared" si="7"/>
        <v/>
      </c>
      <c r="G69" s="7" t="str">
        <f t="shared" si="8"/>
        <v/>
      </c>
      <c r="H69" s="5" t="str">
        <f t="shared" si="9"/>
        <v/>
      </c>
      <c r="I69" s="5"/>
      <c r="J69" s="5"/>
      <c r="K69" s="5"/>
      <c r="L69" s="5"/>
      <c r="M69" s="6" t="str">
        <f>IF(F69="","",_xludf.MINIFS($F$10:$F$69,$A$10:$A$69,A69,$B$10:$B$69,B69,$C$10:$C$69,C69))</f>
        <v/>
      </c>
      <c r="N69" s="8" t="str">
        <f t="shared" si="10"/>
        <v/>
      </c>
      <c r="O69" t="str">
        <f t="shared" si="11"/>
        <v/>
      </c>
      <c r="P69" t="str">
        <f t="shared" si="12"/>
        <v/>
      </c>
      <c r="Q69" t="str">
        <f>IF(F69="","",_xludf.MINIFS($F$10:$F$69,$A$10:$A$69,A69,$B$10:$B$69,B69,$C$10:$C$69,C69))</f>
        <v/>
      </c>
      <c r="R69" t="str">
        <f t="shared" si="13"/>
        <v/>
      </c>
    </row>
    <row r="72" spans="1:18" x14ac:dyDescent="0.3">
      <c r="A72" s="17" t="s">
        <v>26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5"/>
    </row>
    <row r="73" spans="1:18" x14ac:dyDescent="0.3">
      <c r="A73" s="13" t="s">
        <v>27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9"/>
    </row>
    <row r="74" spans="1:18" x14ac:dyDescent="0.3">
      <c r="A74" s="20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21"/>
    </row>
    <row r="75" spans="1:18" x14ac:dyDescent="0.3">
      <c r="A75" s="20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21"/>
    </row>
    <row r="76" spans="1:18" x14ac:dyDescent="0.3">
      <c r="A76" s="20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21"/>
    </row>
    <row r="77" spans="1:18" x14ac:dyDescent="0.3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4"/>
    </row>
  </sheetData>
  <mergeCells count="6">
    <mergeCell ref="A1:N1"/>
    <mergeCell ref="D7:N7"/>
    <mergeCell ref="A2:N2"/>
    <mergeCell ref="A72:N72"/>
    <mergeCell ref="A73:N77"/>
    <mergeCell ref="A4:C4"/>
  </mergeCells>
  <dataValidations count="3">
    <dataValidation type="list" sqref="B10:B69" xr:uid="{00000000-0002-0000-0000-000000000000}">
      <formula1>"M,F"</formula1>
    </dataValidation>
    <dataValidation type="list" sqref="C10:C69" xr:uid="{00000000-0002-0000-0000-000001000000}">
      <formula1>"Elite,Masters"</formula1>
    </dataValidation>
    <dataValidation type="list" sqref="A10:A69" xr:uid="{00000000-0002-0000-0000-000002000000}">
      <formula1>"Sprint,Technical Race,Long Distance"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4.4" x14ac:dyDescent="0.3"/>
  <sheetData>
    <row r="1" spans="1:1" x14ac:dyDescent="0.3">
      <c r="A1" s="9" t="s">
        <v>28</v>
      </c>
    </row>
    <row r="3" spans="1:1" x14ac:dyDescent="0.3">
      <c r="A3" s="9" t="s">
        <v>29</v>
      </c>
    </row>
    <row r="4" spans="1:1" x14ac:dyDescent="0.3">
      <c r="A4" t="s">
        <v>30</v>
      </c>
    </row>
    <row r="7" spans="1:1" x14ac:dyDescent="0.3">
      <c r="A7" s="9" t="s">
        <v>31</v>
      </c>
    </row>
    <row r="8" spans="1:1" x14ac:dyDescent="0.3">
      <c r="A8" t="s">
        <v>32</v>
      </c>
    </row>
    <row r="11" spans="1:1" x14ac:dyDescent="0.3">
      <c r="A11" s="9" t="s">
        <v>33</v>
      </c>
    </row>
    <row r="12" spans="1:1" x14ac:dyDescent="0.3">
      <c r="A12" t="s">
        <v>34</v>
      </c>
    </row>
    <row r="15" spans="1:1" x14ac:dyDescent="0.3">
      <c r="A15" s="9" t="s">
        <v>35</v>
      </c>
    </row>
    <row r="16" spans="1:1" x14ac:dyDescent="0.3">
      <c r="A16" t="s">
        <v>36</v>
      </c>
    </row>
    <row r="19" spans="1:1" x14ac:dyDescent="0.3">
      <c r="A19" s="9" t="s">
        <v>37</v>
      </c>
    </row>
    <row r="20" spans="1:1" x14ac:dyDescent="0.3">
      <c r="A20" t="s">
        <v>38</v>
      </c>
    </row>
    <row r="23" spans="1:1" x14ac:dyDescent="0.3">
      <c r="A23" s="9" t="s">
        <v>39</v>
      </c>
    </row>
    <row r="24" spans="1:1" x14ac:dyDescent="0.3">
      <c r="A24" t="s">
        <v>40</v>
      </c>
    </row>
    <row r="27" spans="1:1" x14ac:dyDescent="0.3">
      <c r="A27" s="9" t="s">
        <v>41</v>
      </c>
    </row>
    <row r="28" spans="1:1" x14ac:dyDescent="0.3">
      <c r="A28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Selectie-overzicht Elites</vt:lpstr>
      <vt:lpstr>Uitleg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Piet Coussens</cp:lastModifiedBy>
  <dcterms:created xsi:type="dcterms:W3CDTF">2026-02-10T06:59:32Z</dcterms:created>
  <dcterms:modified xsi:type="dcterms:W3CDTF">2026-02-15T17:49:55Z</dcterms:modified>
</cp:coreProperties>
</file>